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Eshrak\Desktop\46. Article - 46 - 10-8-22\"/>
    </mc:Choice>
  </mc:AlternateContent>
  <xr:revisionPtr revIDLastSave="0" documentId="13_ncr:1_{D86B358F-1167-4D2D-B191-9200ECD112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 1" sheetId="5" r:id="rId1"/>
    <sheet name="PV Function" sheetId="1" r:id="rId2"/>
    <sheet name="IF Function" sheetId="4" r:id="rId3"/>
    <sheet name="COUNTIF &amp; VLOOKUP Functions" sheetId="2" r:id="rId4"/>
    <sheet name="Dataset 2" sheetId="6" r:id="rId5"/>
    <sheet name="Uneven Cash Flow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irWeFYB+s42lEkOVXsVJXvTvumgA=="/>
    </ext>
  </extLst>
</workbook>
</file>

<file path=xl/calcChain.xml><?xml version="1.0" encoding="utf-8"?>
<calcChain xmlns="http://schemas.openxmlformats.org/spreadsheetml/2006/main">
  <c r="D18" i="4" l="1"/>
  <c r="D15" i="7"/>
  <c r="D14" i="7"/>
  <c r="D13" i="7"/>
  <c r="D12" i="7"/>
  <c r="D11" i="7"/>
  <c r="D10" i="7"/>
  <c r="D9" i="7"/>
  <c r="D8" i="7"/>
  <c r="D7" i="7"/>
  <c r="D6" i="7"/>
  <c r="D5" i="7"/>
  <c r="E5" i="7" s="1"/>
  <c r="E6" i="7" s="1"/>
  <c r="D15" i="4"/>
  <c r="D14" i="4"/>
  <c r="D13" i="4"/>
  <c r="D12" i="4"/>
  <c r="D11" i="4"/>
  <c r="D10" i="4"/>
  <c r="D9" i="4"/>
  <c r="D8" i="4"/>
  <c r="D7" i="4"/>
  <c r="D6" i="4"/>
  <c r="D5" i="4"/>
  <c r="E5" i="4" s="1"/>
  <c r="E6" i="4" s="1"/>
  <c r="E7" i="4" s="1"/>
  <c r="E8" i="4" s="1"/>
  <c r="E9" i="4" s="1"/>
  <c r="E10" i="4" s="1"/>
  <c r="E11" i="4" s="1"/>
  <c r="E12" i="4" s="1"/>
  <c r="E13" i="4" s="1"/>
  <c r="D15" i="2"/>
  <c r="D14" i="2"/>
  <c r="D13" i="2"/>
  <c r="D12" i="2"/>
  <c r="D11" i="2"/>
  <c r="D10" i="2"/>
  <c r="D9" i="2"/>
  <c r="D8" i="2"/>
  <c r="D7" i="2"/>
  <c r="D6" i="2"/>
  <c r="D5" i="2"/>
  <c r="E5" i="2" s="1"/>
  <c r="E5" i="1"/>
  <c r="D7" i="1"/>
  <c r="D8" i="1"/>
  <c r="D9" i="1"/>
  <c r="D10" i="1"/>
  <c r="D11" i="1"/>
  <c r="D12" i="1"/>
  <c r="D13" i="1"/>
  <c r="D14" i="1"/>
  <c r="D15" i="1"/>
  <c r="D6" i="1"/>
  <c r="E6" i="1" s="1"/>
  <c r="D5" i="1"/>
  <c r="I5" i="7" l="1"/>
  <c r="E7" i="7"/>
  <c r="E8" i="7" s="1"/>
  <c r="E9" i="7" s="1"/>
  <c r="E10" i="7" s="1"/>
  <c r="E11" i="7" s="1"/>
  <c r="E12" i="7" s="1"/>
  <c r="E13" i="7" s="1"/>
  <c r="E14" i="7" s="1"/>
  <c r="E15" i="7" s="1"/>
  <c r="E14" i="4"/>
  <c r="E15" i="4" s="1"/>
  <c r="E6" i="2"/>
  <c r="E7" i="1"/>
  <c r="E8" i="1" s="1"/>
  <c r="E9" i="1" s="1"/>
  <c r="E10" i="1" s="1"/>
  <c r="E11" i="1" s="1"/>
  <c r="E12" i="1" s="1"/>
  <c r="E13" i="1" s="1"/>
  <c r="I5" i="2" l="1"/>
  <c r="I6" i="7"/>
  <c r="I7" i="7"/>
  <c r="E7" i="2"/>
  <c r="E8" i="2" s="1"/>
  <c r="E9" i="2" s="1"/>
  <c r="E10" i="2" s="1"/>
  <c r="E11" i="2" s="1"/>
  <c r="E12" i="2" s="1"/>
  <c r="E13" i="2" s="1"/>
  <c r="E14" i="2" s="1"/>
  <c r="E15" i="2" s="1"/>
  <c r="E14" i="1"/>
  <c r="E15" i="1" s="1"/>
  <c r="D18" i="1"/>
  <c r="I7" i="2" l="1"/>
  <c r="I6" i="2"/>
  <c r="I8" i="2" s="1"/>
  <c r="I9" i="2" s="1"/>
  <c r="I8" i="7"/>
  <c r="I9" i="7" s="1"/>
</calcChain>
</file>

<file path=xl/sharedStrings.xml><?xml version="1.0" encoding="utf-8"?>
<sst xmlns="http://schemas.openxmlformats.org/spreadsheetml/2006/main" count="80" uniqueCount="17">
  <si>
    <t>Year</t>
  </si>
  <si>
    <t>Cash Flow</t>
  </si>
  <si>
    <t>Present Value of Cash Flow</t>
  </si>
  <si>
    <t>Discount Rate</t>
  </si>
  <si>
    <t>Last Negative Cash Flow</t>
  </si>
  <si>
    <t>Payback Period (Years)</t>
  </si>
  <si>
    <t>Negative Cash Flow (Years)</t>
  </si>
  <si>
    <t>Cash Flow in the Next Year</t>
  </si>
  <si>
    <t>Fraction Period (Years)</t>
  </si>
  <si>
    <t>Using PV Function</t>
  </si>
  <si>
    <t>Using IF Function</t>
  </si>
  <si>
    <t>Using COUNTIF and VLOOKUP Functions</t>
  </si>
  <si>
    <t>Using COUNTIF and VLOOKUP Functions for Uneven Cash Flow</t>
  </si>
  <si>
    <t>Yearly Cash Flow of Project Alpha</t>
  </si>
  <si>
    <t>Yearly Cash Flow of Project Beta</t>
  </si>
  <si>
    <t>Do Yourself</t>
  </si>
  <si>
    <t>Cumulative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</si>
</sst>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7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2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5" fontId="1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5" fontId="4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5" fontId="5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08292-FDE7-4F3D-88E7-10CD78EE8D8B}">
  <dimension ref="A1:Z1000"/>
  <sheetViews>
    <sheetView showGridLines="0" tabSelected="1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style="18" customWidth="1"/>
    <col min="2" max="2" width="17" style="18" customWidth="1"/>
    <col min="3" max="3" width="22.42578125" style="18" customWidth="1"/>
    <col min="4" max="4" width="3.7109375" style="12" customWidth="1"/>
    <col min="5" max="5" width="18.7109375" style="12" customWidth="1"/>
    <col min="6" max="6" width="3.7109375" style="18" customWidth="1"/>
    <col min="7" max="26" width="8.7109375" style="18" customWidth="1"/>
    <col min="27" max="16384" width="14.42578125" style="18"/>
  </cols>
  <sheetData>
    <row r="1" spans="1:26" ht="20.100000000000001" customHeight="1" x14ac:dyDescent="0.25">
      <c r="A1" s="1"/>
      <c r="B1" s="1"/>
      <c r="C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9" t="s">
        <v>13</v>
      </c>
      <c r="C2" s="1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3" t="s">
        <v>0</v>
      </c>
      <c r="C4" s="4" t="s">
        <v>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2">
        <v>0</v>
      </c>
      <c r="C5" s="10">
        <v>-50000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>
        <v>1</v>
      </c>
      <c r="C6" s="10">
        <v>9000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>
        <v>2</v>
      </c>
      <c r="C7" s="10">
        <v>9000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>
        <v>3</v>
      </c>
      <c r="C8" s="10">
        <v>9000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>
        <v>4</v>
      </c>
      <c r="C9" s="10">
        <v>9000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>
        <v>5</v>
      </c>
      <c r="C10" s="10">
        <v>9000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>
        <v>6</v>
      </c>
      <c r="C11" s="10">
        <v>9000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>
        <v>7</v>
      </c>
      <c r="C12" s="10">
        <v>9000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>
        <v>8</v>
      </c>
      <c r="C13" s="10">
        <v>9000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>
        <v>9</v>
      </c>
      <c r="C14" s="10">
        <v>9000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2">
        <v>10</v>
      </c>
      <c r="C15" s="10">
        <v>9000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9" t="s">
        <v>3</v>
      </c>
      <c r="C17" s="7">
        <v>0.1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2"/>
      <c r="C18" s="1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C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style="18" customWidth="1"/>
    <col min="2" max="2" width="11.85546875" style="18" customWidth="1"/>
    <col min="3" max="3" width="16.42578125" style="18" customWidth="1"/>
    <col min="4" max="4" width="19" style="18" customWidth="1"/>
    <col min="5" max="5" width="18.7109375" style="18" customWidth="1"/>
    <col min="6" max="6" width="3.7109375" style="18" customWidth="1"/>
    <col min="7" max="10" width="8.7109375" style="18" customWidth="1"/>
    <col min="11" max="11" width="3.7109375" style="18" customWidth="1"/>
    <col min="12" max="12" width="8.7109375" style="18" customWidth="1"/>
    <col min="13" max="13" width="14.7109375" style="18" customWidth="1"/>
    <col min="14" max="14" width="14.85546875" style="18" bestFit="1" customWidth="1"/>
    <col min="15" max="15" width="15.7109375" style="18" customWidth="1"/>
    <col min="16" max="16" width="3.7109375" style="18" customWidth="1"/>
    <col min="17" max="26" width="8.7109375" style="18" customWidth="1"/>
    <col min="27" max="16384" width="14.42578125" style="18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9" t="s">
        <v>9</v>
      </c>
      <c r="C2" s="19"/>
      <c r="D2" s="19"/>
      <c r="E2" s="19"/>
      <c r="F2" s="1"/>
      <c r="G2" s="1"/>
      <c r="H2" s="1"/>
      <c r="I2" s="1"/>
      <c r="J2" s="1"/>
      <c r="K2" s="1"/>
      <c r="L2" s="19" t="s">
        <v>15</v>
      </c>
      <c r="M2" s="19"/>
      <c r="N2" s="19"/>
      <c r="O2" s="19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8.25" customHeight="1" x14ac:dyDescent="0.25">
      <c r="A4" s="1"/>
      <c r="B4" s="3" t="s">
        <v>0</v>
      </c>
      <c r="C4" s="4" t="s">
        <v>1</v>
      </c>
      <c r="D4" s="5" t="s">
        <v>2</v>
      </c>
      <c r="E4" s="6" t="s">
        <v>16</v>
      </c>
      <c r="F4" s="1"/>
      <c r="G4" s="1"/>
      <c r="H4" s="1"/>
      <c r="I4" s="1"/>
      <c r="J4" s="1"/>
      <c r="K4" s="1"/>
      <c r="L4" s="3" t="s">
        <v>0</v>
      </c>
      <c r="M4" s="4" t="s">
        <v>1</v>
      </c>
      <c r="N4" s="5" t="s">
        <v>2</v>
      </c>
      <c r="O4" s="6" t="s">
        <v>16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2">
        <v>0</v>
      </c>
      <c r="C5" s="10">
        <v>-50000</v>
      </c>
      <c r="D5" s="10">
        <f>C5</f>
        <v>-50000</v>
      </c>
      <c r="E5" s="10">
        <f>D5</f>
        <v>-50000</v>
      </c>
      <c r="F5" s="1"/>
      <c r="G5" s="1"/>
      <c r="H5" s="1"/>
      <c r="I5" s="1"/>
      <c r="J5" s="1"/>
      <c r="K5" s="1"/>
      <c r="L5" s="2">
        <v>0</v>
      </c>
      <c r="M5" s="10"/>
      <c r="N5" s="10"/>
      <c r="O5" s="10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>
        <v>1</v>
      </c>
      <c r="C6" s="10">
        <v>9000</v>
      </c>
      <c r="D6" s="10">
        <f t="shared" ref="D6:D15" si="0">-PV($D$17,B6,0,C6,0)</f>
        <v>8181.8181818181811</v>
      </c>
      <c r="E6" s="10">
        <f>E5+D6</f>
        <v>-41818.181818181816</v>
      </c>
      <c r="F6" s="1"/>
      <c r="G6" s="1"/>
      <c r="H6" s="1"/>
      <c r="I6" s="1"/>
      <c r="J6" s="1"/>
      <c r="K6" s="1"/>
      <c r="L6" s="2">
        <v>1</v>
      </c>
      <c r="M6" s="10"/>
      <c r="N6" s="10"/>
      <c r="O6" s="10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>
        <v>2</v>
      </c>
      <c r="C7" s="10">
        <v>9000</v>
      </c>
      <c r="D7" s="10">
        <f t="shared" si="0"/>
        <v>7438.0165289256183</v>
      </c>
      <c r="E7" s="10">
        <f t="shared" ref="E7:E15" si="1">E6+D7</f>
        <v>-34380.165289256198</v>
      </c>
      <c r="F7" s="1"/>
      <c r="G7" s="1"/>
      <c r="H7" s="1"/>
      <c r="I7" s="1"/>
      <c r="J7" s="1"/>
      <c r="K7" s="1"/>
      <c r="L7" s="2">
        <v>2</v>
      </c>
      <c r="M7" s="10"/>
      <c r="N7" s="10"/>
      <c r="O7" s="10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>
        <v>3</v>
      </c>
      <c r="C8" s="10">
        <v>9000</v>
      </c>
      <c r="D8" s="10">
        <f t="shared" si="0"/>
        <v>6761.833208114198</v>
      </c>
      <c r="E8" s="10">
        <f t="shared" si="1"/>
        <v>-27618.332081141998</v>
      </c>
      <c r="F8" s="1"/>
      <c r="G8" s="1"/>
      <c r="H8" s="1"/>
      <c r="I8" s="1"/>
      <c r="J8" s="1"/>
      <c r="K8" s="1"/>
      <c r="L8" s="2">
        <v>3</v>
      </c>
      <c r="M8" s="10"/>
      <c r="N8" s="10"/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>
        <v>4</v>
      </c>
      <c r="C9" s="10">
        <v>9000</v>
      </c>
      <c r="D9" s="10">
        <f t="shared" si="0"/>
        <v>6147.1210982856346</v>
      </c>
      <c r="E9" s="10">
        <f t="shared" si="1"/>
        <v>-21471.210982856363</v>
      </c>
      <c r="F9" s="1"/>
      <c r="G9" s="1"/>
      <c r="H9" s="1"/>
      <c r="I9" s="1"/>
      <c r="J9" s="1"/>
      <c r="K9" s="1"/>
      <c r="L9" s="2">
        <v>4</v>
      </c>
      <c r="M9" s="10"/>
      <c r="N9" s="10"/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>
        <v>5</v>
      </c>
      <c r="C10" s="10">
        <v>9000</v>
      </c>
      <c r="D10" s="10">
        <f t="shared" si="0"/>
        <v>5588.2919075323944</v>
      </c>
      <c r="E10" s="10">
        <f t="shared" si="1"/>
        <v>-15882.919075323967</v>
      </c>
      <c r="F10" s="1"/>
      <c r="G10" s="1"/>
      <c r="H10" s="1"/>
      <c r="I10" s="1"/>
      <c r="J10" s="1"/>
      <c r="K10" s="1"/>
      <c r="L10" s="2">
        <v>5</v>
      </c>
      <c r="M10" s="10"/>
      <c r="N10" s="10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>
        <v>6</v>
      </c>
      <c r="C11" s="10">
        <v>9000</v>
      </c>
      <c r="D11" s="10">
        <f t="shared" si="0"/>
        <v>5080.265370483995</v>
      </c>
      <c r="E11" s="10">
        <f t="shared" si="1"/>
        <v>-10802.653704839973</v>
      </c>
      <c r="F11" s="1"/>
      <c r="G11" s="1"/>
      <c r="H11" s="1"/>
      <c r="I11" s="1"/>
      <c r="J11" s="1"/>
      <c r="K11" s="1"/>
      <c r="L11" s="2">
        <v>6</v>
      </c>
      <c r="M11" s="10"/>
      <c r="N11" s="10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>
        <v>7</v>
      </c>
      <c r="C12" s="10">
        <v>9000</v>
      </c>
      <c r="D12" s="10">
        <f t="shared" si="0"/>
        <v>4618.4230640763581</v>
      </c>
      <c r="E12" s="10">
        <f t="shared" si="1"/>
        <v>-6184.2306407636152</v>
      </c>
      <c r="F12" s="1"/>
      <c r="G12" s="1"/>
      <c r="H12" s="1"/>
      <c r="I12" s="1"/>
      <c r="J12" s="1"/>
      <c r="K12" s="1"/>
      <c r="L12" s="2">
        <v>7</v>
      </c>
      <c r="M12" s="10"/>
      <c r="N12" s="10"/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>
        <v>8</v>
      </c>
      <c r="C13" s="10">
        <v>9000</v>
      </c>
      <c r="D13" s="10">
        <f t="shared" si="0"/>
        <v>4198.5664218875982</v>
      </c>
      <c r="E13" s="10">
        <f t="shared" si="1"/>
        <v>-1985.664218876017</v>
      </c>
      <c r="F13" s="1"/>
      <c r="G13" s="1"/>
      <c r="H13" s="1"/>
      <c r="I13" s="1"/>
      <c r="J13" s="1"/>
      <c r="K13" s="1"/>
      <c r="L13" s="2">
        <v>8</v>
      </c>
      <c r="M13" s="10"/>
      <c r="N13" s="10"/>
      <c r="O13" s="1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>
        <v>9</v>
      </c>
      <c r="C14" s="10">
        <v>9000</v>
      </c>
      <c r="D14" s="10">
        <f t="shared" si="0"/>
        <v>3816.8785653523619</v>
      </c>
      <c r="E14" s="10">
        <f t="shared" si="1"/>
        <v>1831.2143464763449</v>
      </c>
      <c r="F14" s="1"/>
      <c r="G14" s="1"/>
      <c r="H14" s="1"/>
      <c r="I14" s="1"/>
      <c r="J14" s="1"/>
      <c r="K14" s="1"/>
      <c r="L14" s="2">
        <v>9</v>
      </c>
      <c r="M14" s="10"/>
      <c r="N14" s="10"/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2">
        <v>10</v>
      </c>
      <c r="C15" s="10">
        <v>9000</v>
      </c>
      <c r="D15" s="10">
        <f t="shared" si="0"/>
        <v>3469.8896048657834</v>
      </c>
      <c r="E15" s="10">
        <f t="shared" si="1"/>
        <v>5301.1039513421283</v>
      </c>
      <c r="F15" s="1"/>
      <c r="G15" s="1"/>
      <c r="H15" s="1"/>
      <c r="I15" s="1"/>
      <c r="J15" s="1"/>
      <c r="K15" s="1"/>
      <c r="L15" s="2">
        <v>10</v>
      </c>
      <c r="M15" s="10"/>
      <c r="N15" s="10"/>
      <c r="O15" s="1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20" t="s">
        <v>3</v>
      </c>
      <c r="C17" s="20"/>
      <c r="D17" s="7">
        <v>0.1</v>
      </c>
      <c r="E17" s="1"/>
      <c r="F17" s="1"/>
      <c r="G17" s="1"/>
      <c r="H17" s="1"/>
      <c r="I17" s="1"/>
      <c r="J17" s="1"/>
      <c r="K17" s="1"/>
      <c r="L17" s="20" t="s">
        <v>3</v>
      </c>
      <c r="M17" s="20"/>
      <c r="N17" s="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20" t="s">
        <v>5</v>
      </c>
      <c r="C18" s="20"/>
      <c r="D18" s="8">
        <f>B13+-E13/D14</f>
        <v>8.5202324844444473</v>
      </c>
      <c r="E18" s="1"/>
      <c r="F18" s="1"/>
      <c r="G18" s="1"/>
      <c r="H18" s="1"/>
      <c r="I18" s="1"/>
      <c r="J18" s="1"/>
      <c r="K18" s="1"/>
      <c r="L18" s="20" t="s">
        <v>5</v>
      </c>
      <c r="M18" s="20"/>
      <c r="N18" s="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17:C17"/>
    <mergeCell ref="B18:C18"/>
    <mergeCell ref="B2:E2"/>
    <mergeCell ref="L2:O2"/>
    <mergeCell ref="L17:M17"/>
    <mergeCell ref="L18:M18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D9ED5-099F-4C40-A379-336159C1420D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style="18" customWidth="1"/>
    <col min="2" max="2" width="12.28515625" style="18" customWidth="1"/>
    <col min="3" max="3" width="15.85546875" style="18" customWidth="1"/>
    <col min="4" max="4" width="19" style="18" customWidth="1"/>
    <col min="5" max="5" width="18.7109375" style="18" customWidth="1"/>
    <col min="6" max="6" width="3.7109375" style="12" customWidth="1"/>
    <col min="7" max="7" width="9.28515625" style="18" customWidth="1"/>
    <col min="8" max="12" width="8.7109375" style="18" customWidth="1"/>
    <col min="13" max="13" width="15.42578125" style="18" customWidth="1"/>
    <col min="14" max="14" width="14.85546875" style="18" bestFit="1" customWidth="1"/>
    <col min="15" max="15" width="13.140625" style="18" bestFit="1" customWidth="1"/>
    <col min="16" max="26" width="8.7109375" style="18" customWidth="1"/>
    <col min="27" max="16384" width="14.42578125" style="18"/>
  </cols>
  <sheetData>
    <row r="1" spans="1:26" ht="20.100000000000001" customHeight="1" x14ac:dyDescent="0.25">
      <c r="A1" s="1"/>
      <c r="B1" s="1"/>
      <c r="C1" s="1"/>
      <c r="D1" s="1"/>
      <c r="E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9" t="s">
        <v>10</v>
      </c>
      <c r="C2" s="19"/>
      <c r="D2" s="19"/>
      <c r="E2" s="19"/>
      <c r="G2" s="1"/>
      <c r="H2" s="1"/>
      <c r="I2" s="1"/>
      <c r="J2" s="1"/>
      <c r="K2" s="1"/>
      <c r="L2" s="19" t="s">
        <v>15</v>
      </c>
      <c r="M2" s="19"/>
      <c r="N2" s="19"/>
      <c r="O2" s="19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8.25" customHeight="1" x14ac:dyDescent="0.25">
      <c r="A4" s="1"/>
      <c r="B4" s="3" t="s">
        <v>0</v>
      </c>
      <c r="C4" s="4" t="s">
        <v>1</v>
      </c>
      <c r="D4" s="5" t="s">
        <v>2</v>
      </c>
      <c r="E4" s="6" t="s">
        <v>16</v>
      </c>
      <c r="G4" s="1"/>
      <c r="H4" s="1"/>
      <c r="I4" s="1"/>
      <c r="J4" s="1"/>
      <c r="K4" s="1"/>
      <c r="L4" s="3" t="s">
        <v>0</v>
      </c>
      <c r="M4" s="4" t="s">
        <v>1</v>
      </c>
      <c r="N4" s="5" t="s">
        <v>2</v>
      </c>
      <c r="O4" s="6" t="s">
        <v>16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2">
        <v>0</v>
      </c>
      <c r="C5" s="10">
        <v>-50000</v>
      </c>
      <c r="D5" s="10">
        <f>C5</f>
        <v>-50000</v>
      </c>
      <c r="E5" s="10">
        <f>D5</f>
        <v>-50000</v>
      </c>
      <c r="G5" s="1"/>
      <c r="H5" s="1"/>
      <c r="I5" s="1"/>
      <c r="J5" s="1"/>
      <c r="K5" s="1"/>
      <c r="L5" s="2">
        <v>0</v>
      </c>
      <c r="M5" s="10"/>
      <c r="N5" s="10"/>
      <c r="O5" s="10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>
        <v>1</v>
      </c>
      <c r="C6" s="10">
        <v>9000</v>
      </c>
      <c r="D6" s="10">
        <f t="shared" ref="D6:D15" si="0">-PV($D$17,B6,0,C6,0)</f>
        <v>8181.8181818181811</v>
      </c>
      <c r="E6" s="10">
        <f>E5+D6</f>
        <v>-41818.181818181816</v>
      </c>
      <c r="G6" s="1"/>
      <c r="H6" s="1"/>
      <c r="I6" s="1"/>
      <c r="J6" s="1"/>
      <c r="K6" s="1"/>
      <c r="L6" s="2">
        <v>1</v>
      </c>
      <c r="M6" s="10"/>
      <c r="N6" s="10"/>
      <c r="O6" s="10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>
        <v>2</v>
      </c>
      <c r="C7" s="10">
        <v>9000</v>
      </c>
      <c r="D7" s="10">
        <f t="shared" si="0"/>
        <v>7438.0165289256183</v>
      </c>
      <c r="E7" s="10">
        <f t="shared" ref="E7:E15" si="1">E6+D7</f>
        <v>-34380.165289256198</v>
      </c>
      <c r="G7" s="1"/>
      <c r="H7" s="1"/>
      <c r="I7" s="1"/>
      <c r="J7" s="1"/>
      <c r="K7" s="1"/>
      <c r="L7" s="2">
        <v>2</v>
      </c>
      <c r="M7" s="10"/>
      <c r="N7" s="10"/>
      <c r="O7" s="10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>
        <v>3</v>
      </c>
      <c r="C8" s="10">
        <v>9000</v>
      </c>
      <c r="D8" s="10">
        <f t="shared" si="0"/>
        <v>6761.833208114198</v>
      </c>
      <c r="E8" s="10">
        <f t="shared" si="1"/>
        <v>-27618.332081141998</v>
      </c>
      <c r="G8" s="1"/>
      <c r="H8" s="1"/>
      <c r="I8" s="1"/>
      <c r="J8" s="1"/>
      <c r="K8" s="1"/>
      <c r="L8" s="2">
        <v>3</v>
      </c>
      <c r="M8" s="10"/>
      <c r="N8" s="10"/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>
        <v>4</v>
      </c>
      <c r="C9" s="10">
        <v>9000</v>
      </c>
      <c r="D9" s="10">
        <f t="shared" si="0"/>
        <v>6147.1210982856346</v>
      </c>
      <c r="E9" s="10">
        <f t="shared" si="1"/>
        <v>-21471.210982856363</v>
      </c>
      <c r="G9" s="1"/>
      <c r="H9" s="1"/>
      <c r="I9" s="1"/>
      <c r="J9" s="1"/>
      <c r="K9" s="1"/>
      <c r="L9" s="2">
        <v>4</v>
      </c>
      <c r="M9" s="10"/>
      <c r="N9" s="10"/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>
        <v>5</v>
      </c>
      <c r="C10" s="10">
        <v>9000</v>
      </c>
      <c r="D10" s="10">
        <f t="shared" si="0"/>
        <v>5588.2919075323944</v>
      </c>
      <c r="E10" s="10">
        <f t="shared" si="1"/>
        <v>-15882.919075323967</v>
      </c>
      <c r="G10" s="1"/>
      <c r="H10" s="1"/>
      <c r="I10" s="1"/>
      <c r="J10" s="1"/>
      <c r="K10" s="1"/>
      <c r="L10" s="2">
        <v>5</v>
      </c>
      <c r="M10" s="10"/>
      <c r="N10" s="10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>
        <v>6</v>
      </c>
      <c r="C11" s="10">
        <v>9000</v>
      </c>
      <c r="D11" s="10">
        <f t="shared" si="0"/>
        <v>5080.265370483995</v>
      </c>
      <c r="E11" s="10">
        <f t="shared" si="1"/>
        <v>-10802.653704839973</v>
      </c>
      <c r="G11" s="1"/>
      <c r="H11" s="1"/>
      <c r="I11" s="1"/>
      <c r="J11" s="1"/>
      <c r="K11" s="1"/>
      <c r="L11" s="2">
        <v>6</v>
      </c>
      <c r="M11" s="10"/>
      <c r="N11" s="10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>
        <v>7</v>
      </c>
      <c r="C12" s="10">
        <v>9000</v>
      </c>
      <c r="D12" s="10">
        <f t="shared" si="0"/>
        <v>4618.4230640763581</v>
      </c>
      <c r="E12" s="10">
        <f t="shared" si="1"/>
        <v>-6184.2306407636152</v>
      </c>
      <c r="G12" s="1"/>
      <c r="H12" s="1"/>
      <c r="I12" s="1"/>
      <c r="J12" s="1"/>
      <c r="K12" s="1"/>
      <c r="L12" s="2">
        <v>7</v>
      </c>
      <c r="M12" s="10"/>
      <c r="N12" s="10"/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>
        <v>8</v>
      </c>
      <c r="C13" s="10">
        <v>9000</v>
      </c>
      <c r="D13" s="10">
        <f t="shared" si="0"/>
        <v>4198.5664218875982</v>
      </c>
      <c r="E13" s="10">
        <f t="shared" si="1"/>
        <v>-1985.664218876017</v>
      </c>
      <c r="G13" s="1"/>
      <c r="H13" s="1"/>
      <c r="I13" s="1"/>
      <c r="J13" s="1"/>
      <c r="K13" s="1"/>
      <c r="L13" s="2">
        <v>8</v>
      </c>
      <c r="M13" s="10"/>
      <c r="N13" s="10"/>
      <c r="O13" s="1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2">
        <v>9</v>
      </c>
      <c r="C14" s="10">
        <v>9000</v>
      </c>
      <c r="D14" s="10">
        <f t="shared" si="0"/>
        <v>3816.8785653523619</v>
      </c>
      <c r="E14" s="10">
        <f t="shared" si="1"/>
        <v>1831.2143464763449</v>
      </c>
      <c r="G14" s="1"/>
      <c r="H14" s="1"/>
      <c r="I14" s="1"/>
      <c r="J14" s="1"/>
      <c r="K14" s="1"/>
      <c r="L14" s="2">
        <v>9</v>
      </c>
      <c r="M14" s="10"/>
      <c r="N14" s="10"/>
      <c r="O14" s="1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2">
        <v>10</v>
      </c>
      <c r="C15" s="10">
        <v>9000</v>
      </c>
      <c r="D15" s="10">
        <f t="shared" si="0"/>
        <v>3469.8896048657834</v>
      </c>
      <c r="E15" s="10">
        <f t="shared" si="1"/>
        <v>5301.1039513421283</v>
      </c>
      <c r="G15" s="1"/>
      <c r="H15" s="1"/>
      <c r="I15" s="1"/>
      <c r="J15" s="1"/>
      <c r="K15" s="1"/>
      <c r="L15" s="2">
        <v>10</v>
      </c>
      <c r="M15" s="10"/>
      <c r="N15" s="10"/>
      <c r="O15" s="1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20" t="s">
        <v>3</v>
      </c>
      <c r="C17" s="20"/>
      <c r="D17" s="7">
        <v>0.1</v>
      </c>
      <c r="E17" s="1"/>
      <c r="G17" s="1"/>
      <c r="H17" s="1"/>
      <c r="I17" s="1"/>
      <c r="J17" s="1"/>
      <c r="K17" s="1"/>
      <c r="L17" s="20" t="s">
        <v>3</v>
      </c>
      <c r="M17" s="20"/>
      <c r="N17" s="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20" t="s">
        <v>5</v>
      </c>
      <c r="C18" s="20"/>
      <c r="D18" s="8">
        <f>IF(AND(E13&lt;0,E14&gt;0),B13+(-E13/D14),"")</f>
        <v>8.5202324844444473</v>
      </c>
      <c r="E18" s="1"/>
      <c r="G18" s="1"/>
      <c r="H18" s="1"/>
      <c r="I18" s="1"/>
      <c r="J18" s="1"/>
      <c r="K18" s="1"/>
      <c r="L18" s="20" t="s">
        <v>5</v>
      </c>
      <c r="M18" s="20"/>
      <c r="N18" s="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17:C17"/>
    <mergeCell ref="B18:C18"/>
    <mergeCell ref="B2:E2"/>
    <mergeCell ref="L2:O2"/>
    <mergeCell ref="L17:M17"/>
    <mergeCell ref="L18:M18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2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2.7109375" style="12" customWidth="1"/>
    <col min="2" max="2" width="8.28515625" style="12" customWidth="1"/>
    <col min="3" max="3" width="12.7109375" style="12" customWidth="1"/>
    <col min="4" max="4" width="19.42578125" style="12" customWidth="1"/>
    <col min="5" max="5" width="16.5703125" style="12" customWidth="1"/>
    <col min="6" max="6" width="2.7109375" style="12" customWidth="1"/>
    <col min="7" max="7" width="8.7109375" style="12" customWidth="1"/>
    <col min="8" max="8" width="19.28515625" style="12" customWidth="1"/>
    <col min="9" max="9" width="13.7109375" style="12" customWidth="1"/>
    <col min="10" max="10" width="2.7109375" style="12" customWidth="1"/>
    <col min="11" max="15" width="8.7109375" style="12" customWidth="1"/>
    <col min="16" max="16" width="10.85546875" style="12" bestFit="1" customWidth="1"/>
    <col min="17" max="17" width="14.85546875" style="12" bestFit="1" customWidth="1"/>
    <col min="18" max="18" width="13.140625" style="12" bestFit="1" customWidth="1"/>
    <col min="19" max="20" width="8.7109375" style="12" customWidth="1"/>
    <col min="21" max="21" width="20" style="12" customWidth="1"/>
    <col min="22" max="16384" width="14.42578125" style="12"/>
  </cols>
  <sheetData>
    <row r="1" spans="1:22" ht="20.100000000000001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2" ht="20.100000000000001" customHeight="1" thickBot="1" x14ac:dyDescent="0.3">
      <c r="A2" s="11"/>
      <c r="B2" s="19" t="s">
        <v>11</v>
      </c>
      <c r="C2" s="19"/>
      <c r="D2" s="19"/>
      <c r="E2" s="19"/>
      <c r="F2" s="19"/>
      <c r="G2" s="19"/>
      <c r="H2" s="19"/>
      <c r="I2" s="19"/>
      <c r="J2" s="11"/>
      <c r="K2" s="11"/>
      <c r="L2" s="11"/>
      <c r="M2" s="11"/>
      <c r="N2" s="11"/>
      <c r="O2" s="19" t="s">
        <v>15</v>
      </c>
      <c r="P2" s="19"/>
      <c r="Q2" s="19"/>
      <c r="R2" s="19"/>
      <c r="S2" s="19"/>
      <c r="T2" s="19"/>
      <c r="U2" s="19"/>
      <c r="V2" s="19"/>
    </row>
    <row r="3" spans="1:22" ht="20.100000000000001" customHeight="1" thickTop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38.25" customHeight="1" x14ac:dyDescent="0.25">
      <c r="A4" s="11"/>
      <c r="B4" s="3" t="s">
        <v>0</v>
      </c>
      <c r="C4" s="4" t="s">
        <v>1</v>
      </c>
      <c r="D4" s="5" t="s">
        <v>2</v>
      </c>
      <c r="E4" s="6" t="s">
        <v>16</v>
      </c>
      <c r="F4" s="11"/>
      <c r="G4" s="20" t="s">
        <v>3</v>
      </c>
      <c r="H4" s="20"/>
      <c r="I4" s="7">
        <v>0.1</v>
      </c>
      <c r="J4" s="11"/>
      <c r="K4" s="11"/>
      <c r="L4" s="11"/>
      <c r="M4" s="11"/>
      <c r="N4" s="11"/>
      <c r="O4" s="3" t="s">
        <v>0</v>
      </c>
      <c r="P4" s="4" t="s">
        <v>1</v>
      </c>
      <c r="Q4" s="5" t="s">
        <v>2</v>
      </c>
      <c r="R4" s="6" t="s">
        <v>16</v>
      </c>
      <c r="S4" s="11"/>
      <c r="T4" s="20" t="s">
        <v>3</v>
      </c>
      <c r="U4" s="20"/>
      <c r="V4" s="7"/>
    </row>
    <row r="5" spans="1:22" ht="20.100000000000001" customHeight="1" x14ac:dyDescent="0.25">
      <c r="A5" s="11"/>
      <c r="B5" s="13">
        <v>0</v>
      </c>
      <c r="C5" s="14">
        <v>-50000</v>
      </c>
      <c r="D5" s="14">
        <f>C5</f>
        <v>-50000</v>
      </c>
      <c r="E5" s="14">
        <f>D5</f>
        <v>-50000</v>
      </c>
      <c r="F5" s="11"/>
      <c r="G5" s="21" t="s">
        <v>6</v>
      </c>
      <c r="H5" s="22"/>
      <c r="I5" s="13">
        <f>COUNTIF(E6:E15,"&lt;0")</f>
        <v>8</v>
      </c>
      <c r="K5" s="11"/>
      <c r="L5" s="11"/>
      <c r="M5" s="11"/>
      <c r="N5" s="11"/>
      <c r="O5" s="13">
        <v>0</v>
      </c>
      <c r="P5" s="14"/>
      <c r="Q5" s="14"/>
      <c r="R5" s="14"/>
      <c r="S5" s="11"/>
      <c r="T5" s="21" t="s">
        <v>6</v>
      </c>
      <c r="U5" s="22"/>
      <c r="V5" s="13"/>
    </row>
    <row r="6" spans="1:22" ht="20.100000000000001" customHeight="1" x14ac:dyDescent="0.25">
      <c r="A6" s="11"/>
      <c r="B6" s="13">
        <v>1</v>
      </c>
      <c r="C6" s="14">
        <v>9000</v>
      </c>
      <c r="D6" s="14">
        <f t="shared" ref="D6:D15" si="0">-PV($I$4,B6,0,C6,0)</f>
        <v>8181.8181818181811</v>
      </c>
      <c r="E6" s="14">
        <f>E5+D6</f>
        <v>-41818.181818181816</v>
      </c>
      <c r="F6" s="11"/>
      <c r="G6" s="21" t="s">
        <v>4</v>
      </c>
      <c r="H6" s="22"/>
      <c r="I6" s="17">
        <f>VLOOKUP(I5,B5:E15,4)</f>
        <v>-1985.664218876017</v>
      </c>
      <c r="J6" s="11"/>
      <c r="K6" s="11"/>
      <c r="L6" s="11"/>
      <c r="M6" s="11"/>
      <c r="N6" s="11"/>
      <c r="O6" s="13">
        <v>1</v>
      </c>
      <c r="P6" s="14"/>
      <c r="Q6" s="14"/>
      <c r="R6" s="14"/>
      <c r="S6" s="11"/>
      <c r="T6" s="21" t="s">
        <v>4</v>
      </c>
      <c r="U6" s="22"/>
      <c r="V6" s="17"/>
    </row>
    <row r="7" spans="1:22" ht="20.100000000000001" customHeight="1" x14ac:dyDescent="0.25">
      <c r="A7" s="11"/>
      <c r="B7" s="13">
        <v>2</v>
      </c>
      <c r="C7" s="14">
        <v>9000</v>
      </c>
      <c r="D7" s="14">
        <f t="shared" si="0"/>
        <v>7438.0165289256183</v>
      </c>
      <c r="E7" s="14">
        <f t="shared" ref="E7:E15" si="1">E6+D7</f>
        <v>-34380.165289256198</v>
      </c>
      <c r="F7" s="11"/>
      <c r="G7" s="21" t="s">
        <v>7</v>
      </c>
      <c r="H7" s="22"/>
      <c r="I7" s="16">
        <f>VLOOKUP(I5+1,B6:E15,3)</f>
        <v>3816.8785653523619</v>
      </c>
      <c r="J7" s="11"/>
      <c r="K7" s="11"/>
      <c r="L7" s="11"/>
      <c r="M7" s="11"/>
      <c r="N7" s="11"/>
      <c r="O7" s="13">
        <v>2</v>
      </c>
      <c r="P7" s="14"/>
      <c r="Q7" s="14"/>
      <c r="R7" s="14"/>
      <c r="S7" s="11"/>
      <c r="T7" s="21" t="s">
        <v>7</v>
      </c>
      <c r="U7" s="22"/>
      <c r="V7" s="16"/>
    </row>
    <row r="8" spans="1:22" ht="20.100000000000001" customHeight="1" x14ac:dyDescent="0.25">
      <c r="A8" s="11"/>
      <c r="B8" s="13">
        <v>3</v>
      </c>
      <c r="C8" s="14">
        <v>9000</v>
      </c>
      <c r="D8" s="14">
        <f t="shared" si="0"/>
        <v>6761.833208114198</v>
      </c>
      <c r="E8" s="14">
        <f t="shared" si="1"/>
        <v>-27618.332081141998</v>
      </c>
      <c r="F8" s="11"/>
      <c r="G8" s="21" t="s">
        <v>8</v>
      </c>
      <c r="H8" s="22"/>
      <c r="I8" s="15">
        <f>ABS(I6/I7)</f>
        <v>0.52023248444444736</v>
      </c>
      <c r="J8" s="11"/>
      <c r="K8" s="11"/>
      <c r="L8" s="11"/>
      <c r="M8" s="11"/>
      <c r="N8" s="11"/>
      <c r="O8" s="13">
        <v>3</v>
      </c>
      <c r="P8" s="14"/>
      <c r="Q8" s="14"/>
      <c r="R8" s="14"/>
      <c r="S8" s="11"/>
      <c r="T8" s="21" t="s">
        <v>8</v>
      </c>
      <c r="U8" s="22"/>
      <c r="V8" s="15"/>
    </row>
    <row r="9" spans="1:22" ht="20.100000000000001" customHeight="1" x14ac:dyDescent="0.25">
      <c r="A9" s="11"/>
      <c r="B9" s="13">
        <v>4</v>
      </c>
      <c r="C9" s="14">
        <v>9000</v>
      </c>
      <c r="D9" s="14">
        <f t="shared" si="0"/>
        <v>6147.1210982856346</v>
      </c>
      <c r="E9" s="14">
        <f t="shared" si="1"/>
        <v>-21471.210982856363</v>
      </c>
      <c r="F9" s="11"/>
      <c r="G9" s="21" t="s">
        <v>5</v>
      </c>
      <c r="H9" s="22"/>
      <c r="I9" s="15">
        <f>I5+I8</f>
        <v>8.5202324844444473</v>
      </c>
      <c r="J9" s="11"/>
      <c r="K9" s="11"/>
      <c r="L9" s="11"/>
      <c r="M9" s="11"/>
      <c r="N9" s="11"/>
      <c r="O9" s="13">
        <v>4</v>
      </c>
      <c r="P9" s="14"/>
      <c r="Q9" s="14"/>
      <c r="R9" s="14"/>
      <c r="S9" s="11"/>
      <c r="T9" s="21" t="s">
        <v>5</v>
      </c>
      <c r="U9" s="22"/>
      <c r="V9" s="15"/>
    </row>
    <row r="10" spans="1:22" ht="20.100000000000001" customHeight="1" x14ac:dyDescent="0.25">
      <c r="A10" s="11"/>
      <c r="B10" s="13">
        <v>5</v>
      </c>
      <c r="C10" s="14">
        <v>9000</v>
      </c>
      <c r="D10" s="14">
        <f t="shared" si="0"/>
        <v>5588.2919075323944</v>
      </c>
      <c r="E10" s="14">
        <f t="shared" si="1"/>
        <v>-15882.919075323967</v>
      </c>
      <c r="F10" s="11"/>
      <c r="J10" s="11"/>
      <c r="K10" s="11"/>
      <c r="L10" s="11"/>
      <c r="M10" s="11"/>
      <c r="N10" s="11"/>
      <c r="O10" s="13">
        <v>5</v>
      </c>
      <c r="P10" s="14"/>
      <c r="Q10" s="14"/>
      <c r="R10" s="14"/>
      <c r="S10" s="11"/>
    </row>
    <row r="11" spans="1:22" ht="20.100000000000001" customHeight="1" x14ac:dyDescent="0.25">
      <c r="A11" s="11"/>
      <c r="B11" s="13">
        <v>6</v>
      </c>
      <c r="C11" s="14">
        <v>9000</v>
      </c>
      <c r="D11" s="14">
        <f t="shared" si="0"/>
        <v>5080.265370483995</v>
      </c>
      <c r="E11" s="14">
        <f t="shared" si="1"/>
        <v>-10802.653704839973</v>
      </c>
      <c r="F11" s="11"/>
      <c r="G11" s="11"/>
      <c r="H11" s="11"/>
      <c r="I11" s="11"/>
      <c r="J11" s="11"/>
      <c r="K11" s="11"/>
      <c r="L11" s="11"/>
      <c r="M11" s="11"/>
      <c r="N11" s="11"/>
      <c r="O11" s="13">
        <v>6</v>
      </c>
      <c r="P11" s="14"/>
      <c r="Q11" s="14"/>
      <c r="R11" s="14"/>
      <c r="S11" s="11"/>
      <c r="T11" s="11"/>
      <c r="U11" s="11"/>
      <c r="V11" s="11"/>
    </row>
    <row r="12" spans="1:22" ht="20.100000000000001" customHeight="1" x14ac:dyDescent="0.25">
      <c r="A12" s="11"/>
      <c r="B12" s="13">
        <v>7</v>
      </c>
      <c r="C12" s="14">
        <v>9000</v>
      </c>
      <c r="D12" s="14">
        <f t="shared" si="0"/>
        <v>4618.4230640763581</v>
      </c>
      <c r="E12" s="14">
        <f t="shared" si="1"/>
        <v>-6184.2306407636152</v>
      </c>
      <c r="F12" s="11"/>
      <c r="G12" s="11"/>
      <c r="H12" s="11"/>
      <c r="I12" s="11"/>
      <c r="J12" s="11"/>
      <c r="K12" s="11"/>
      <c r="L12" s="11"/>
      <c r="M12" s="11"/>
      <c r="N12" s="11"/>
      <c r="O12" s="13">
        <v>7</v>
      </c>
      <c r="P12" s="14"/>
      <c r="Q12" s="14"/>
      <c r="R12" s="14"/>
      <c r="S12" s="11"/>
      <c r="T12" s="11"/>
      <c r="U12" s="11"/>
      <c r="V12" s="11"/>
    </row>
    <row r="13" spans="1:22" ht="20.100000000000001" customHeight="1" x14ac:dyDescent="0.25">
      <c r="A13" s="11"/>
      <c r="B13" s="13">
        <v>8</v>
      </c>
      <c r="C13" s="14">
        <v>9000</v>
      </c>
      <c r="D13" s="14">
        <f t="shared" si="0"/>
        <v>4198.5664218875982</v>
      </c>
      <c r="E13" s="14">
        <f t="shared" si="1"/>
        <v>-1985.664218876017</v>
      </c>
      <c r="F13" s="11"/>
      <c r="G13" s="11"/>
      <c r="H13" s="11"/>
      <c r="I13" s="11"/>
      <c r="J13" s="11"/>
      <c r="K13" s="11"/>
      <c r="L13" s="11"/>
      <c r="M13" s="11"/>
      <c r="N13" s="11"/>
      <c r="O13" s="13">
        <v>8</v>
      </c>
      <c r="P13" s="14"/>
      <c r="Q13" s="14"/>
      <c r="R13" s="14"/>
      <c r="S13" s="11"/>
      <c r="T13" s="11"/>
      <c r="U13" s="11"/>
      <c r="V13" s="11"/>
    </row>
    <row r="14" spans="1:22" ht="20.100000000000001" customHeight="1" x14ac:dyDescent="0.25">
      <c r="A14" s="11"/>
      <c r="B14" s="13">
        <v>9</v>
      </c>
      <c r="C14" s="14">
        <v>9000</v>
      </c>
      <c r="D14" s="14">
        <f t="shared" si="0"/>
        <v>3816.8785653523619</v>
      </c>
      <c r="E14" s="14">
        <f t="shared" si="1"/>
        <v>1831.2143464763449</v>
      </c>
      <c r="F14" s="11"/>
      <c r="G14" s="11"/>
      <c r="H14" s="11"/>
      <c r="I14" s="11"/>
      <c r="J14" s="11"/>
      <c r="K14" s="11"/>
      <c r="L14" s="11"/>
      <c r="M14" s="11"/>
      <c r="N14" s="11"/>
      <c r="O14" s="13">
        <v>9</v>
      </c>
      <c r="P14" s="14"/>
      <c r="Q14" s="14"/>
      <c r="R14" s="14"/>
      <c r="S14" s="11"/>
      <c r="T14" s="11"/>
      <c r="U14" s="11"/>
      <c r="V14" s="11"/>
    </row>
    <row r="15" spans="1:22" ht="20.100000000000001" customHeight="1" x14ac:dyDescent="0.25">
      <c r="A15" s="11"/>
      <c r="B15" s="13">
        <v>10</v>
      </c>
      <c r="C15" s="14">
        <v>9000</v>
      </c>
      <c r="D15" s="14">
        <f t="shared" si="0"/>
        <v>3469.8896048657834</v>
      </c>
      <c r="E15" s="14">
        <f t="shared" si="1"/>
        <v>5301.1039513421283</v>
      </c>
      <c r="F15" s="11"/>
      <c r="G15" s="11"/>
      <c r="H15" s="11"/>
      <c r="I15" s="11"/>
      <c r="J15" s="11"/>
      <c r="K15" s="11"/>
      <c r="L15" s="11"/>
      <c r="M15" s="11"/>
      <c r="N15" s="11"/>
      <c r="O15" s="13">
        <v>10</v>
      </c>
      <c r="P15" s="14"/>
      <c r="Q15" s="14"/>
      <c r="R15" s="14"/>
      <c r="S15" s="11"/>
      <c r="T15" s="11"/>
      <c r="U15" s="11"/>
      <c r="V15" s="11"/>
    </row>
    <row r="16" spans="1:22" ht="20.100000000000001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20.100000000000001" customHeight="1" x14ac:dyDescent="0.25">
      <c r="A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20.100000000000001" customHeight="1" x14ac:dyDescent="0.25">
      <c r="A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20.100000000000001" customHeight="1" x14ac:dyDescent="0.25">
      <c r="A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20.100000000000001" customHeight="1" x14ac:dyDescent="0.25">
      <c r="A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20.100000000000001" customHeight="1" x14ac:dyDescent="0.25">
      <c r="A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ht="20.100000000000001" customHeight="1" x14ac:dyDescent="0.25">
      <c r="A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20.100000000000001" customHeight="1" x14ac:dyDescent="0.25">
      <c r="A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ht="20.100000000000001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ht="20.100000000000001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ht="20.100000000000001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ht="20.100000000000001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ht="20.100000000000001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ht="20.100000000000001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20.100000000000001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ht="20.100000000000001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ht="20.100000000000001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20.100000000000001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20.100000000000001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20.100000000000001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20.100000000000001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20.100000000000001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20.100000000000001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20.100000000000001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20.100000000000001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20.100000000000001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20.100000000000001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20.100000000000001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20.100000000000001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20.100000000000001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20.100000000000001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20.100000000000001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20.100000000000001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20.100000000000001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20.100000000000001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20.100000000000001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20.100000000000001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20.100000000000001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20.100000000000001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20.100000000000001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20.100000000000001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20.100000000000001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20.100000000000001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20.100000000000001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20.100000000000001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20.100000000000001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20.100000000000001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20.100000000000001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20.100000000000001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21" ht="20.100000000000001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 ht="20.100000000000001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ht="20.100000000000001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 ht="20.100000000000001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 ht="20.100000000000001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 ht="20.100000000000001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 ht="20.100000000000001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20.100000000000001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20.100000000000001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20.100000000000001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20.100000000000001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20.100000000000001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20.100000000000001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20.100000000000001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20.100000000000001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20.100000000000001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1:21" ht="20.100000000000001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 ht="20.100000000000001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1:21" ht="20.100000000000001" customHeigh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 ht="20.100000000000001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1" ht="20.100000000000001" customHeigh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ht="20.100000000000001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1" ht="20.100000000000001" customHeigh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 ht="20.100000000000001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1" ht="20.100000000000001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ht="20.100000000000001" customHeigh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1:21" ht="20.100000000000001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ht="20.100000000000001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</row>
    <row r="93" spans="1:21" ht="20.100000000000001" customHeigh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ht="20.100000000000001" customHeigh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 ht="20.100000000000001" customHeigh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ht="20.100000000000001" customHeigh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1:21" ht="20.100000000000001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1:21" ht="20.100000000000001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1:21" ht="20.100000000000001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1:21" ht="20.100000000000001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ht="20.100000000000001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 ht="20.100000000000001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ht="20.100000000000001" customHeigh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 ht="20.100000000000001" customHeigh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ht="20.100000000000001" customHeigh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 ht="20.100000000000001" customHeigh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 ht="20.100000000000001" customHeigh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 ht="20.100000000000001" customHeigh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 ht="20.100000000000001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 ht="20.100000000000001" customHeigh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 ht="20.100000000000001" customHeigh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 ht="20.100000000000001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 ht="20.100000000000001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 ht="20.100000000000001" customHeigh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 ht="20.100000000000001" customHeigh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 ht="20.100000000000001" customHeigh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 ht="20.100000000000001" customHeigh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 ht="20.100000000000001" customHeigh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 ht="20.100000000000001" customHeigh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 ht="20.100000000000001" customHeigh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 ht="20.100000000000001" customHeight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 ht="20.100000000000001" customHeigh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 ht="20.100000000000001" customHeigh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 ht="20.100000000000001" customHeigh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 ht="20.100000000000001" customHeigh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 ht="20.100000000000001" customHeigh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 ht="20.100000000000001" customHeigh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 ht="20.100000000000001" customHeigh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 ht="20.100000000000001" customHeigh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 ht="20.100000000000001" customHeigh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 ht="20.100000000000001" customHeigh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 ht="20.100000000000001" customHeigh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 ht="20.100000000000001" customHeigh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 ht="20.100000000000001" customHeigh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 ht="20.100000000000001" customHeigh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 ht="20.100000000000001" customHeigh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 ht="20.100000000000001" customHeigh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 ht="20.100000000000001" customHeigh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 ht="20.100000000000001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 ht="20.100000000000001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 ht="20.100000000000001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 ht="20.100000000000001" customHeigh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 ht="20.100000000000001" customHeigh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 ht="20.100000000000001" customHeigh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 ht="20.100000000000001" customHeigh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 ht="20.100000000000001" customHeigh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 ht="20.100000000000001" customHeigh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 ht="20.100000000000001" customHeigh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1:21" ht="20.100000000000001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1:21" ht="20.100000000000001" customHeigh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1:21" ht="20.100000000000001" customHeigh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1:21" ht="20.100000000000001" customHeigh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1:21" ht="20.100000000000001" customHeigh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1:21" ht="20.100000000000001" customHeigh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ht="20.100000000000001" customHeigh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1:21" ht="20.100000000000001" customHeigh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1:21" ht="20.100000000000001" customHeigh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ht="20.100000000000001" customHeigh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1" ht="20.100000000000001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1:21" ht="20.100000000000001" customHeigh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1:21" ht="20.100000000000001" customHeigh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1:21" ht="20.100000000000001" customHeigh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1:21" ht="20.100000000000001" customHeigh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1:21" ht="20.100000000000001" customHeigh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</row>
    <row r="165" spans="1:21" ht="20.100000000000001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20.100000000000001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1:21" ht="20.100000000000001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1:21" ht="20.100000000000001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20.100000000000001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1:21" ht="20.100000000000001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</row>
    <row r="171" spans="1:21" ht="20.100000000000001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</row>
    <row r="172" spans="1:21" ht="20.100000000000001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</row>
    <row r="173" spans="1:21" ht="20.100000000000001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</row>
    <row r="174" spans="1:21" ht="20.100000000000001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</row>
    <row r="175" spans="1:21" ht="20.100000000000001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</row>
    <row r="176" spans="1:21" ht="20.100000000000001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</row>
    <row r="177" spans="1:21" ht="20.100000000000001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</row>
    <row r="178" spans="1:21" ht="20.100000000000001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1" ht="20.100000000000001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</row>
    <row r="180" spans="1:21" ht="20.100000000000001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</row>
    <row r="181" spans="1:21" ht="20.100000000000001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</row>
    <row r="182" spans="1:21" ht="20.100000000000001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</row>
    <row r="183" spans="1:21" ht="20.100000000000001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</row>
    <row r="184" spans="1:21" ht="20.100000000000001" customHeigh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</row>
    <row r="185" spans="1:21" ht="20.100000000000001" customHeigh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</row>
    <row r="186" spans="1:21" ht="20.100000000000001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</row>
    <row r="187" spans="1:21" ht="20.100000000000001" customHeigh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</row>
    <row r="188" spans="1:21" ht="20.100000000000001" customHeigh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</row>
    <row r="189" spans="1:21" ht="20.100000000000001" customHeigh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</row>
    <row r="190" spans="1:21" ht="20.100000000000001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</row>
    <row r="191" spans="1:21" ht="20.100000000000001" customHeigh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</row>
    <row r="192" spans="1:21" ht="20.100000000000001" customHeigh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</row>
    <row r="193" spans="1:21" ht="20.100000000000001" customHeigh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</row>
    <row r="194" spans="1:21" ht="20.100000000000001" customHeigh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</row>
    <row r="195" spans="1:21" ht="20.100000000000001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</row>
    <row r="196" spans="1:21" ht="20.100000000000001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</row>
    <row r="197" spans="1:21" ht="20.100000000000001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</row>
    <row r="198" spans="1:21" ht="20.100000000000001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</row>
    <row r="199" spans="1:21" ht="20.100000000000001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</row>
    <row r="200" spans="1:21" ht="20.100000000000001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</row>
    <row r="201" spans="1:21" ht="20.100000000000001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</row>
    <row r="202" spans="1:21" ht="20.100000000000001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</row>
    <row r="203" spans="1:21" ht="20.100000000000001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</row>
    <row r="204" spans="1:21" ht="20.100000000000001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</row>
    <row r="205" spans="1:21" ht="20.100000000000001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</row>
    <row r="206" spans="1:21" ht="20.100000000000001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</row>
    <row r="207" spans="1:21" ht="20.100000000000001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</row>
    <row r="208" spans="1:21" ht="20.100000000000001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</row>
    <row r="209" spans="1:21" ht="20.100000000000001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</row>
    <row r="210" spans="1:21" ht="20.100000000000001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</row>
    <row r="211" spans="1:21" ht="20.100000000000001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</row>
    <row r="212" spans="1:21" ht="20.100000000000001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</row>
    <row r="213" spans="1:21" ht="20.100000000000001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</row>
    <row r="214" spans="1:21" ht="20.100000000000001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</row>
    <row r="215" spans="1:21" ht="20.100000000000001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</row>
    <row r="216" spans="1:21" ht="20.100000000000001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</row>
    <row r="217" spans="1:21" ht="20.100000000000001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</row>
    <row r="218" spans="1:21" ht="20.100000000000001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</row>
    <row r="219" spans="1:21" ht="20.100000000000001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</row>
    <row r="220" spans="1:21" ht="20.100000000000001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</row>
  </sheetData>
  <mergeCells count="14">
    <mergeCell ref="G9:H9"/>
    <mergeCell ref="G4:H4"/>
    <mergeCell ref="B2:I2"/>
    <mergeCell ref="G5:H5"/>
    <mergeCell ref="G6:H6"/>
    <mergeCell ref="G7:H7"/>
    <mergeCell ref="G8:H8"/>
    <mergeCell ref="T8:U8"/>
    <mergeCell ref="T9:U9"/>
    <mergeCell ref="O2:V2"/>
    <mergeCell ref="T4:U4"/>
    <mergeCell ref="T5:U5"/>
    <mergeCell ref="T6:U6"/>
    <mergeCell ref="T7:U7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9F680-B80E-4EEF-98DC-DDB00D0F7195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style="18" customWidth="1"/>
    <col min="2" max="2" width="17.7109375" style="18" customWidth="1"/>
    <col min="3" max="3" width="22.42578125" style="18" customWidth="1"/>
    <col min="4" max="4" width="3.7109375" style="12" customWidth="1"/>
    <col min="5" max="5" width="18.7109375" style="12" customWidth="1"/>
    <col min="6" max="6" width="3.7109375" style="18" customWidth="1"/>
    <col min="7" max="26" width="8.7109375" style="18" customWidth="1"/>
    <col min="27" max="16384" width="14.42578125" style="18"/>
  </cols>
  <sheetData>
    <row r="1" spans="1:26" ht="20.100000000000001" customHeight="1" x14ac:dyDescent="0.25">
      <c r="A1" s="1"/>
      <c r="B1" s="1"/>
      <c r="C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9" t="s">
        <v>14</v>
      </c>
      <c r="C2" s="19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3" t="s">
        <v>0</v>
      </c>
      <c r="C4" s="4" t="s">
        <v>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13">
        <v>0</v>
      </c>
      <c r="C5" s="10">
        <v>-50000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13">
        <v>1</v>
      </c>
      <c r="C6" s="10">
        <v>5000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13">
        <v>2</v>
      </c>
      <c r="C7" s="10">
        <v>8500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13">
        <v>3</v>
      </c>
      <c r="C8" s="10">
        <v>8000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13">
        <v>4</v>
      </c>
      <c r="C9" s="10">
        <v>9000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13">
        <v>5</v>
      </c>
      <c r="C10" s="10">
        <v>10000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13">
        <v>6</v>
      </c>
      <c r="C11" s="10">
        <v>9500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13">
        <v>7</v>
      </c>
      <c r="C12" s="10">
        <v>11000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13">
        <v>8</v>
      </c>
      <c r="C13" s="10">
        <v>13500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3">
        <v>9</v>
      </c>
      <c r="C14" s="10">
        <v>15000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3">
        <v>10</v>
      </c>
      <c r="C15" s="10">
        <v>20000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9" t="s">
        <v>3</v>
      </c>
      <c r="C17" s="7">
        <v>0.1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2"/>
      <c r="C18" s="1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C2"/>
  </mergeCells>
  <pageMargins left="0.7" right="0.7" top="0.75" bottom="0.75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A22F6-67F6-48FC-BFB5-36F4F23FF2AA}">
  <dimension ref="A1:V22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2.7109375" style="12" customWidth="1"/>
    <col min="2" max="2" width="7.5703125" style="12" customWidth="1"/>
    <col min="3" max="3" width="12.7109375" style="12" customWidth="1"/>
    <col min="4" max="4" width="19.42578125" style="12" customWidth="1"/>
    <col min="5" max="5" width="16.7109375" style="12" customWidth="1"/>
    <col min="6" max="6" width="2.7109375" style="12" customWidth="1"/>
    <col min="7" max="7" width="8.7109375" style="12" customWidth="1"/>
    <col min="8" max="8" width="19.42578125" style="12" customWidth="1"/>
    <col min="9" max="9" width="13.5703125" style="12" customWidth="1"/>
    <col min="10" max="10" width="2.7109375" style="12" customWidth="1"/>
    <col min="11" max="15" width="8.7109375" style="12" customWidth="1"/>
    <col min="16" max="16" width="10.85546875" style="12" bestFit="1" customWidth="1"/>
    <col min="17" max="17" width="14.85546875" style="12" bestFit="1" customWidth="1"/>
    <col min="18" max="18" width="13.140625" style="12" bestFit="1" customWidth="1"/>
    <col min="19" max="20" width="8.7109375" style="12" customWidth="1"/>
    <col min="21" max="21" width="18" style="12" customWidth="1"/>
    <col min="22" max="16384" width="14.42578125" style="12"/>
  </cols>
  <sheetData>
    <row r="1" spans="1:22" ht="20.100000000000001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2" ht="20.100000000000001" customHeight="1" thickBot="1" x14ac:dyDescent="0.3">
      <c r="A2" s="11"/>
      <c r="B2" s="19" t="s">
        <v>12</v>
      </c>
      <c r="C2" s="19"/>
      <c r="D2" s="19"/>
      <c r="E2" s="19"/>
      <c r="F2" s="19"/>
      <c r="G2" s="19"/>
      <c r="H2" s="19"/>
      <c r="I2" s="19"/>
      <c r="J2" s="11"/>
      <c r="K2" s="11"/>
      <c r="L2" s="11"/>
      <c r="M2" s="11"/>
      <c r="N2" s="11"/>
      <c r="O2" s="19" t="s">
        <v>15</v>
      </c>
      <c r="P2" s="19"/>
      <c r="Q2" s="19"/>
      <c r="R2" s="19"/>
      <c r="S2" s="19"/>
      <c r="T2" s="19"/>
      <c r="U2" s="19"/>
      <c r="V2" s="19"/>
    </row>
    <row r="3" spans="1:22" ht="20.100000000000001" customHeight="1" thickTop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38.25" customHeight="1" x14ac:dyDescent="0.25">
      <c r="A4" s="11"/>
      <c r="B4" s="3" t="s">
        <v>0</v>
      </c>
      <c r="C4" s="4" t="s">
        <v>1</v>
      </c>
      <c r="D4" s="5" t="s">
        <v>2</v>
      </c>
      <c r="E4" s="6" t="s">
        <v>16</v>
      </c>
      <c r="F4" s="11"/>
      <c r="G4" s="20" t="s">
        <v>3</v>
      </c>
      <c r="H4" s="20"/>
      <c r="I4" s="7">
        <v>0.1</v>
      </c>
      <c r="J4" s="11"/>
      <c r="K4" s="11"/>
      <c r="L4" s="11"/>
      <c r="M4" s="11"/>
      <c r="N4" s="11"/>
      <c r="O4" s="3" t="s">
        <v>0</v>
      </c>
      <c r="P4" s="4" t="s">
        <v>1</v>
      </c>
      <c r="Q4" s="5" t="s">
        <v>2</v>
      </c>
      <c r="R4" s="6" t="s">
        <v>16</v>
      </c>
      <c r="S4" s="11"/>
      <c r="T4" s="20" t="s">
        <v>3</v>
      </c>
      <c r="U4" s="20"/>
      <c r="V4" s="7"/>
    </row>
    <row r="5" spans="1:22" ht="20.100000000000001" customHeight="1" x14ac:dyDescent="0.25">
      <c r="A5" s="11"/>
      <c r="B5" s="13">
        <v>0</v>
      </c>
      <c r="C5" s="10">
        <v>-50000</v>
      </c>
      <c r="D5" s="14">
        <f>C5</f>
        <v>-50000</v>
      </c>
      <c r="E5" s="14">
        <f>D5</f>
        <v>-50000</v>
      </c>
      <c r="F5" s="11"/>
      <c r="G5" s="23" t="s">
        <v>6</v>
      </c>
      <c r="H5" s="23"/>
      <c r="I5" s="13">
        <f>COUNTIF(E6:E15,"&lt;0")</f>
        <v>8</v>
      </c>
      <c r="K5" s="11"/>
      <c r="L5" s="11"/>
      <c r="M5" s="11"/>
      <c r="N5" s="11"/>
      <c r="O5" s="13">
        <v>0</v>
      </c>
      <c r="P5" s="14"/>
      <c r="Q5" s="14"/>
      <c r="R5" s="14"/>
      <c r="S5" s="11"/>
      <c r="T5" s="21" t="s">
        <v>6</v>
      </c>
      <c r="U5" s="22"/>
      <c r="V5" s="13"/>
    </row>
    <row r="6" spans="1:22" ht="20.100000000000001" customHeight="1" x14ac:dyDescent="0.25">
      <c r="A6" s="11"/>
      <c r="B6" s="13">
        <v>1</v>
      </c>
      <c r="C6" s="10">
        <v>5000</v>
      </c>
      <c r="D6" s="14">
        <f t="shared" ref="D6:D15" si="0">-PV($I$4,B6,0,C6,0)</f>
        <v>4545.454545454545</v>
      </c>
      <c r="E6" s="14">
        <f>E5+D6</f>
        <v>-45454.545454545456</v>
      </c>
      <c r="F6" s="11"/>
      <c r="G6" s="23" t="s">
        <v>4</v>
      </c>
      <c r="H6" s="23"/>
      <c r="I6" s="17">
        <f>VLOOKUP(I5,B5:E15,4)</f>
        <v>-2757.8080611458445</v>
      </c>
      <c r="J6" s="11"/>
      <c r="K6" s="11"/>
      <c r="L6" s="11"/>
      <c r="M6" s="11"/>
      <c r="N6" s="11"/>
      <c r="O6" s="13">
        <v>1</v>
      </c>
      <c r="P6" s="14"/>
      <c r="Q6" s="14"/>
      <c r="R6" s="14"/>
      <c r="S6" s="11"/>
      <c r="T6" s="21" t="s">
        <v>4</v>
      </c>
      <c r="U6" s="22"/>
      <c r="V6" s="17"/>
    </row>
    <row r="7" spans="1:22" ht="20.100000000000001" customHeight="1" x14ac:dyDescent="0.25">
      <c r="A7" s="11"/>
      <c r="B7" s="13">
        <v>2</v>
      </c>
      <c r="C7" s="10">
        <v>8500</v>
      </c>
      <c r="D7" s="14">
        <f t="shared" si="0"/>
        <v>7024.7933884297508</v>
      </c>
      <c r="E7" s="14">
        <f t="shared" ref="E7:E15" si="1">E6+D7</f>
        <v>-38429.752066115703</v>
      </c>
      <c r="F7" s="11"/>
      <c r="G7" s="23" t="s">
        <v>7</v>
      </c>
      <c r="H7" s="23"/>
      <c r="I7" s="16">
        <f>VLOOKUP(I5+1,B6:E15,3)</f>
        <v>6361.4642755872701</v>
      </c>
      <c r="J7" s="11"/>
      <c r="K7" s="11"/>
      <c r="L7" s="11"/>
      <c r="M7" s="11"/>
      <c r="N7" s="11"/>
      <c r="O7" s="13">
        <v>2</v>
      </c>
      <c r="P7" s="14"/>
      <c r="Q7" s="14"/>
      <c r="R7" s="14"/>
      <c r="S7" s="11"/>
      <c r="T7" s="21" t="s">
        <v>7</v>
      </c>
      <c r="U7" s="22"/>
      <c r="V7" s="16"/>
    </row>
    <row r="8" spans="1:22" ht="20.100000000000001" customHeight="1" x14ac:dyDescent="0.25">
      <c r="A8" s="11"/>
      <c r="B8" s="13">
        <v>3</v>
      </c>
      <c r="C8" s="10">
        <v>8000</v>
      </c>
      <c r="D8" s="14">
        <f t="shared" si="0"/>
        <v>6010.5184072126203</v>
      </c>
      <c r="E8" s="14">
        <f t="shared" si="1"/>
        <v>-32419.233658903082</v>
      </c>
      <c r="F8" s="11"/>
      <c r="G8" s="23" t="s">
        <v>8</v>
      </c>
      <c r="H8" s="23"/>
      <c r="I8" s="15">
        <f>ABS(I6/I7)</f>
        <v>0.43351781000000233</v>
      </c>
      <c r="J8" s="11"/>
      <c r="K8" s="11"/>
      <c r="L8" s="11"/>
      <c r="M8" s="11"/>
      <c r="N8" s="11"/>
      <c r="O8" s="13">
        <v>3</v>
      </c>
      <c r="P8" s="14"/>
      <c r="Q8" s="14"/>
      <c r="R8" s="14"/>
      <c r="S8" s="11"/>
      <c r="T8" s="21" t="s">
        <v>8</v>
      </c>
      <c r="U8" s="22"/>
      <c r="V8" s="15"/>
    </row>
    <row r="9" spans="1:22" ht="20.100000000000001" customHeight="1" x14ac:dyDescent="0.25">
      <c r="A9" s="11"/>
      <c r="B9" s="13">
        <v>4</v>
      </c>
      <c r="C9" s="10">
        <v>9000</v>
      </c>
      <c r="D9" s="14">
        <f t="shared" si="0"/>
        <v>6147.1210982856346</v>
      </c>
      <c r="E9" s="14">
        <f t="shared" si="1"/>
        <v>-26272.112560617446</v>
      </c>
      <c r="F9" s="11"/>
      <c r="G9" s="23" t="s">
        <v>5</v>
      </c>
      <c r="H9" s="23"/>
      <c r="I9" s="15">
        <f>I5+I8</f>
        <v>8.4335178100000014</v>
      </c>
      <c r="J9" s="11"/>
      <c r="K9" s="11"/>
      <c r="L9" s="11"/>
      <c r="M9" s="11"/>
      <c r="N9" s="11"/>
      <c r="O9" s="13">
        <v>4</v>
      </c>
      <c r="P9" s="14"/>
      <c r="Q9" s="14"/>
      <c r="R9" s="14"/>
      <c r="S9" s="11"/>
      <c r="T9" s="21" t="s">
        <v>5</v>
      </c>
      <c r="U9" s="22"/>
      <c r="V9" s="15"/>
    </row>
    <row r="10" spans="1:22" ht="20.100000000000001" customHeight="1" x14ac:dyDescent="0.25">
      <c r="A10" s="11"/>
      <c r="B10" s="13">
        <v>5</v>
      </c>
      <c r="C10" s="10">
        <v>10000</v>
      </c>
      <c r="D10" s="14">
        <f t="shared" si="0"/>
        <v>6209.2132305915493</v>
      </c>
      <c r="E10" s="14">
        <f t="shared" si="1"/>
        <v>-20062.899330025895</v>
      </c>
      <c r="F10" s="11"/>
      <c r="J10" s="11"/>
      <c r="K10" s="11"/>
      <c r="L10" s="11"/>
      <c r="M10" s="11"/>
      <c r="N10" s="11"/>
      <c r="O10" s="13">
        <v>5</v>
      </c>
      <c r="P10" s="14"/>
      <c r="Q10" s="14"/>
      <c r="R10" s="14"/>
      <c r="S10" s="11"/>
    </row>
    <row r="11" spans="1:22" ht="20.100000000000001" customHeight="1" x14ac:dyDescent="0.25">
      <c r="A11" s="11"/>
      <c r="B11" s="13">
        <v>6</v>
      </c>
      <c r="C11" s="10">
        <v>9500</v>
      </c>
      <c r="D11" s="14">
        <f t="shared" si="0"/>
        <v>5362.5023355108833</v>
      </c>
      <c r="E11" s="14">
        <f t="shared" si="1"/>
        <v>-14700.396994515013</v>
      </c>
      <c r="F11" s="11"/>
      <c r="G11" s="11"/>
      <c r="H11" s="11"/>
      <c r="I11" s="11"/>
      <c r="J11" s="11"/>
      <c r="K11" s="11"/>
      <c r="L11" s="11"/>
      <c r="M11" s="11"/>
      <c r="N11" s="11"/>
      <c r="O11" s="13">
        <v>6</v>
      </c>
      <c r="P11" s="14"/>
      <c r="Q11" s="14"/>
      <c r="R11" s="14"/>
      <c r="S11" s="11"/>
      <c r="T11" s="11"/>
      <c r="U11" s="11"/>
      <c r="V11" s="11"/>
    </row>
    <row r="12" spans="1:22" ht="20.100000000000001" customHeight="1" x14ac:dyDescent="0.25">
      <c r="A12" s="11"/>
      <c r="B12" s="13">
        <v>7</v>
      </c>
      <c r="C12" s="10">
        <v>11000</v>
      </c>
      <c r="D12" s="14">
        <f t="shared" si="0"/>
        <v>5644.7393005377708</v>
      </c>
      <c r="E12" s="14">
        <f t="shared" si="1"/>
        <v>-9055.6576939772422</v>
      </c>
      <c r="F12" s="11"/>
      <c r="G12" s="11"/>
      <c r="H12" s="11"/>
      <c r="I12" s="11"/>
      <c r="J12" s="11"/>
      <c r="K12" s="11"/>
      <c r="L12" s="11"/>
      <c r="M12" s="11"/>
      <c r="N12" s="11"/>
      <c r="O12" s="13">
        <v>7</v>
      </c>
      <c r="P12" s="14"/>
      <c r="Q12" s="14"/>
      <c r="R12" s="14"/>
      <c r="S12" s="11"/>
      <c r="T12" s="11"/>
      <c r="U12" s="11"/>
      <c r="V12" s="11"/>
    </row>
    <row r="13" spans="1:22" ht="20.100000000000001" customHeight="1" x14ac:dyDescent="0.25">
      <c r="A13" s="11"/>
      <c r="B13" s="13">
        <v>8</v>
      </c>
      <c r="C13" s="10">
        <v>13500</v>
      </c>
      <c r="D13" s="14">
        <f t="shared" si="0"/>
        <v>6297.8496328313977</v>
      </c>
      <c r="E13" s="14">
        <f t="shared" si="1"/>
        <v>-2757.8080611458445</v>
      </c>
      <c r="F13" s="11"/>
      <c r="G13" s="11"/>
      <c r="H13" s="11"/>
      <c r="I13" s="11"/>
      <c r="J13" s="11"/>
      <c r="K13" s="11"/>
      <c r="L13" s="11"/>
      <c r="M13" s="11"/>
      <c r="N13" s="11"/>
      <c r="O13" s="13">
        <v>8</v>
      </c>
      <c r="P13" s="14"/>
      <c r="Q13" s="14"/>
      <c r="R13" s="14"/>
      <c r="S13" s="11"/>
      <c r="T13" s="11"/>
      <c r="U13" s="11"/>
      <c r="V13" s="11"/>
    </row>
    <row r="14" spans="1:22" ht="20.100000000000001" customHeight="1" x14ac:dyDescent="0.25">
      <c r="A14" s="11"/>
      <c r="B14" s="13">
        <v>9</v>
      </c>
      <c r="C14" s="10">
        <v>15000</v>
      </c>
      <c r="D14" s="14">
        <f t="shared" si="0"/>
        <v>6361.4642755872701</v>
      </c>
      <c r="E14" s="14">
        <f t="shared" si="1"/>
        <v>3603.6562144414256</v>
      </c>
      <c r="F14" s="11"/>
      <c r="G14" s="11"/>
      <c r="H14" s="11"/>
      <c r="I14" s="11"/>
      <c r="J14" s="11"/>
      <c r="K14" s="11"/>
      <c r="L14" s="11"/>
      <c r="M14" s="11"/>
      <c r="N14" s="11"/>
      <c r="O14" s="13">
        <v>9</v>
      </c>
      <c r="P14" s="14"/>
      <c r="Q14" s="14"/>
      <c r="R14" s="14"/>
      <c r="S14" s="11"/>
      <c r="T14" s="11"/>
      <c r="U14" s="11"/>
      <c r="V14" s="11"/>
    </row>
    <row r="15" spans="1:22" ht="20.100000000000001" customHeight="1" x14ac:dyDescent="0.25">
      <c r="A15" s="11"/>
      <c r="B15" s="13">
        <v>10</v>
      </c>
      <c r="C15" s="10">
        <v>20000</v>
      </c>
      <c r="D15" s="14">
        <f t="shared" si="0"/>
        <v>7710.8657885906296</v>
      </c>
      <c r="E15" s="14">
        <f t="shared" si="1"/>
        <v>11314.522003032056</v>
      </c>
      <c r="F15" s="11"/>
      <c r="G15" s="11"/>
      <c r="H15" s="11"/>
      <c r="I15" s="11"/>
      <c r="J15" s="11"/>
      <c r="K15" s="11"/>
      <c r="L15" s="11"/>
      <c r="M15" s="11"/>
      <c r="N15" s="11"/>
      <c r="O15" s="13">
        <v>10</v>
      </c>
      <c r="P15" s="14"/>
      <c r="Q15" s="14"/>
      <c r="R15" s="14"/>
      <c r="S15" s="11"/>
      <c r="T15" s="11"/>
      <c r="U15" s="11"/>
      <c r="V15" s="11"/>
    </row>
    <row r="16" spans="1:22" ht="20.100000000000001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20.100000000000001" customHeight="1" x14ac:dyDescent="0.25">
      <c r="A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20.100000000000001" customHeight="1" x14ac:dyDescent="0.25">
      <c r="A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20.100000000000001" customHeight="1" x14ac:dyDescent="0.25">
      <c r="A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20.100000000000001" customHeight="1" x14ac:dyDescent="0.25">
      <c r="A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ht="20.100000000000001" customHeight="1" x14ac:dyDescent="0.25">
      <c r="A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ht="20.100000000000001" customHeight="1" x14ac:dyDescent="0.25">
      <c r="A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20.100000000000001" customHeight="1" x14ac:dyDescent="0.25">
      <c r="A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</row>
    <row r="24" spans="1:21" ht="20.100000000000001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ht="20.100000000000001" customHeigh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ht="20.100000000000001" customHeigh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ht="20.100000000000001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ht="20.100000000000001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ht="20.100000000000001" customHeight="1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20.100000000000001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ht="20.100000000000001" customHeight="1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ht="20.100000000000001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20.100000000000001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20.100000000000001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20.100000000000001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20.100000000000001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20.100000000000001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20.100000000000001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20.100000000000001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20.100000000000001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20.100000000000001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20.100000000000001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20.100000000000001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20.100000000000001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20.100000000000001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20.100000000000001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20.100000000000001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20.100000000000001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20.100000000000001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20.100000000000001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20.100000000000001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20.100000000000001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ht="20.100000000000001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20.100000000000001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20.100000000000001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</row>
    <row r="56" spans="1:21" ht="20.100000000000001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ht="20.100000000000001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20.100000000000001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20.100000000000001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ht="20.100000000000001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ht="20.100000000000001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ht="20.100000000000001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20.100000000000001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ht="20.100000000000001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21" ht="20.100000000000001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 ht="20.100000000000001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ht="20.100000000000001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 ht="20.100000000000001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 ht="20.100000000000001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 ht="20.100000000000001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 ht="20.100000000000001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20.100000000000001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20.100000000000001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20.100000000000001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20.100000000000001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20.100000000000001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20.100000000000001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20.100000000000001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20.100000000000001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20.100000000000001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1:21" ht="20.100000000000001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 ht="20.100000000000001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1:21" ht="20.100000000000001" customHeigh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 ht="20.100000000000001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1" ht="20.100000000000001" customHeigh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ht="20.100000000000001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1" ht="20.100000000000001" customHeigh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 ht="20.100000000000001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1" ht="20.100000000000001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ht="20.100000000000001" customHeigh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1:21" ht="20.100000000000001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ht="20.100000000000001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</row>
    <row r="93" spans="1:21" ht="20.100000000000001" customHeigh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ht="20.100000000000001" customHeigh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 ht="20.100000000000001" customHeigh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ht="20.100000000000001" customHeigh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1:21" ht="20.100000000000001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1:21" ht="20.100000000000001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1:21" ht="20.100000000000001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1:21" ht="20.100000000000001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ht="20.100000000000001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 ht="20.100000000000001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ht="20.100000000000001" customHeigh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 ht="20.100000000000001" customHeigh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ht="20.100000000000001" customHeigh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 ht="20.100000000000001" customHeigh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 ht="20.100000000000001" customHeigh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  <row r="108" spans="1:21" ht="20.100000000000001" customHeigh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</row>
    <row r="109" spans="1:21" ht="20.100000000000001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</row>
    <row r="110" spans="1:21" ht="20.100000000000001" customHeigh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</row>
    <row r="111" spans="1:21" ht="20.100000000000001" customHeigh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</row>
    <row r="112" spans="1:21" ht="20.100000000000001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</row>
    <row r="113" spans="1:21" ht="20.100000000000001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 ht="20.100000000000001" customHeigh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 ht="20.100000000000001" customHeigh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</row>
    <row r="116" spans="1:21" ht="20.100000000000001" customHeigh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</row>
    <row r="117" spans="1:21" ht="20.100000000000001" customHeigh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 ht="20.100000000000001" customHeigh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</row>
    <row r="119" spans="1:21" ht="20.100000000000001" customHeigh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</row>
    <row r="120" spans="1:21" ht="20.100000000000001" customHeigh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</row>
    <row r="121" spans="1:21" ht="20.100000000000001" customHeight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</row>
    <row r="122" spans="1:21" ht="20.100000000000001" customHeigh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1" ht="20.100000000000001" customHeigh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1" ht="20.100000000000001" customHeigh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1" ht="20.100000000000001" customHeigh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1" ht="20.100000000000001" customHeigh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1" ht="20.100000000000001" customHeigh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1" ht="20.100000000000001" customHeigh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 ht="20.100000000000001" customHeigh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 ht="20.100000000000001" customHeigh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 ht="20.100000000000001" customHeigh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 ht="20.100000000000001" customHeigh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 ht="20.100000000000001" customHeigh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 ht="20.100000000000001" customHeigh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 ht="20.100000000000001" customHeigh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 ht="20.100000000000001" customHeigh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 ht="20.100000000000001" customHeigh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 ht="20.100000000000001" customHeigh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 ht="20.100000000000001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 ht="20.100000000000001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 ht="20.100000000000001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 ht="20.100000000000001" customHeigh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 ht="20.100000000000001" customHeigh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 ht="20.100000000000001" customHeigh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 ht="20.100000000000001" customHeigh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 ht="20.100000000000001" customHeigh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 ht="20.100000000000001" customHeigh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 ht="20.100000000000001" customHeigh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1:21" ht="20.100000000000001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1:21" ht="20.100000000000001" customHeigh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1:21" ht="20.100000000000001" customHeigh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1:21" ht="20.100000000000001" customHeigh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1:21" ht="20.100000000000001" customHeigh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1:21" ht="20.100000000000001" customHeigh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ht="20.100000000000001" customHeigh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1:21" ht="20.100000000000001" customHeigh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1:21" ht="20.100000000000001" customHeigh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ht="20.100000000000001" customHeigh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1" ht="20.100000000000001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1:21" ht="20.100000000000001" customHeigh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1:21" ht="20.100000000000001" customHeigh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1:21" ht="20.100000000000001" customHeigh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1:21" ht="20.100000000000001" customHeigh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1:21" ht="20.100000000000001" customHeigh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</row>
    <row r="165" spans="1:21" ht="20.100000000000001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ht="20.100000000000001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1:21" ht="20.100000000000001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1:21" ht="20.100000000000001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ht="20.100000000000001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1:21" ht="20.100000000000001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</row>
    <row r="171" spans="1:21" ht="20.100000000000001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</row>
    <row r="172" spans="1:21" ht="20.100000000000001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</row>
    <row r="173" spans="1:21" ht="20.100000000000001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</row>
    <row r="174" spans="1:21" ht="20.100000000000001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</row>
    <row r="175" spans="1:21" ht="20.100000000000001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</row>
    <row r="176" spans="1:21" ht="20.100000000000001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</row>
    <row r="177" spans="1:21" ht="20.100000000000001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</row>
    <row r="178" spans="1:21" ht="20.100000000000001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1" ht="20.100000000000001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</row>
    <row r="180" spans="1:21" ht="20.100000000000001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</row>
    <row r="181" spans="1:21" ht="20.100000000000001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</row>
    <row r="182" spans="1:21" ht="20.100000000000001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</row>
    <row r="183" spans="1:21" ht="20.100000000000001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</row>
    <row r="184" spans="1:21" ht="20.100000000000001" customHeigh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</row>
    <row r="185" spans="1:21" ht="20.100000000000001" customHeigh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</row>
    <row r="186" spans="1:21" ht="20.100000000000001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</row>
    <row r="187" spans="1:21" ht="20.100000000000001" customHeigh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</row>
    <row r="188" spans="1:21" ht="20.100000000000001" customHeigh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</row>
    <row r="189" spans="1:21" ht="20.100000000000001" customHeigh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</row>
    <row r="190" spans="1:21" ht="20.100000000000001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</row>
    <row r="191" spans="1:21" ht="20.100000000000001" customHeigh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</row>
    <row r="192" spans="1:21" ht="20.100000000000001" customHeigh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</row>
    <row r="193" spans="1:21" ht="20.100000000000001" customHeigh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</row>
    <row r="194" spans="1:21" ht="20.100000000000001" customHeigh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</row>
    <row r="195" spans="1:21" ht="20.100000000000001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</row>
    <row r="196" spans="1:21" ht="20.100000000000001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</row>
    <row r="197" spans="1:21" ht="20.100000000000001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</row>
    <row r="198" spans="1:21" ht="20.100000000000001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</row>
    <row r="199" spans="1:21" ht="20.100000000000001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</row>
    <row r="200" spans="1:21" ht="20.100000000000001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</row>
    <row r="201" spans="1:21" ht="20.100000000000001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</row>
    <row r="202" spans="1:21" ht="20.100000000000001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</row>
    <row r="203" spans="1:21" ht="20.100000000000001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</row>
    <row r="204" spans="1:21" ht="20.100000000000001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</row>
    <row r="205" spans="1:21" ht="20.100000000000001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</row>
    <row r="206" spans="1:21" ht="20.100000000000001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</row>
    <row r="207" spans="1:21" ht="20.100000000000001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</row>
    <row r="208" spans="1:21" ht="20.100000000000001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</row>
    <row r="209" spans="1:21" ht="20.100000000000001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</row>
    <row r="210" spans="1:21" ht="20.100000000000001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</row>
    <row r="211" spans="1:21" ht="20.100000000000001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</row>
    <row r="212" spans="1:21" ht="20.100000000000001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</row>
    <row r="213" spans="1:21" ht="20.100000000000001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</row>
    <row r="214" spans="1:21" ht="20.100000000000001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</row>
    <row r="215" spans="1:21" ht="20.100000000000001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</row>
    <row r="216" spans="1:21" ht="20.100000000000001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</row>
    <row r="217" spans="1:21" ht="20.100000000000001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</row>
    <row r="218" spans="1:21" ht="20.100000000000001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</row>
    <row r="219" spans="1:21" ht="20.100000000000001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</row>
    <row r="220" spans="1:21" ht="20.100000000000001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</row>
  </sheetData>
  <mergeCells count="14">
    <mergeCell ref="G9:H9"/>
    <mergeCell ref="B2:I2"/>
    <mergeCell ref="G4:H4"/>
    <mergeCell ref="G5:H5"/>
    <mergeCell ref="G6:H6"/>
    <mergeCell ref="G7:H7"/>
    <mergeCell ref="G8:H8"/>
    <mergeCell ref="T8:U8"/>
    <mergeCell ref="T9:U9"/>
    <mergeCell ref="O2:V2"/>
    <mergeCell ref="T4:U4"/>
    <mergeCell ref="T5:U5"/>
    <mergeCell ref="T6:U6"/>
    <mergeCell ref="T7:U7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 1</vt:lpstr>
      <vt:lpstr>PV Function</vt:lpstr>
      <vt:lpstr>IF Function</vt:lpstr>
      <vt:lpstr>COUNTIF &amp; VLOOKUP Functions</vt:lpstr>
      <vt:lpstr>Dataset 2</vt:lpstr>
      <vt:lpstr>Uneven Cash 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2022-08-10T09:58:00Z</dcterms:modified>
</cp:coreProperties>
</file>