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62\"/>
    </mc:Choice>
  </mc:AlternateContent>
  <xr:revisionPtr revIDLastSave="0" documentId="13_ncr:1_{3C970666-9833-443A-90D1-69A5358A9A37}" xr6:coauthVersionLast="47" xr6:coauthVersionMax="47" xr10:uidLastSave="{00000000-0000-0000-0000-000000000000}"/>
  <bookViews>
    <workbookView xWindow="-108" yWindow="-108" windowWidth="23256" windowHeight="12456" activeTab="3" xr2:uid="{8C861762-86A0-4FB5-A00F-51716124E2E3}"/>
  </bookViews>
  <sheets>
    <sheet name="Data Analysis tool" sheetId="1" r:id="rId1"/>
    <sheet name="Function" sheetId="4" r:id="rId2"/>
    <sheet name="Generic" sheetId="5" r:id="rId3"/>
    <sheet name="generic - paired" sheetId="6" r:id="rId4"/>
    <sheet name="generic - unequal" sheetId="7" r:id="rId5"/>
    <sheet name="Sheet9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9" l="1"/>
  <c r="E8" i="9"/>
  <c r="G9" i="7"/>
  <c r="G7" i="7"/>
  <c r="G5" i="7"/>
  <c r="C5" i="7" l="1"/>
  <c r="E6" i="6"/>
  <c r="E7" i="6"/>
  <c r="E8" i="6"/>
  <c r="E9" i="6"/>
  <c r="E10" i="6"/>
  <c r="E11" i="6"/>
  <c r="E12" i="6"/>
  <c r="H5" i="6"/>
  <c r="H4" i="6"/>
  <c r="C5" i="6"/>
  <c r="E5" i="6" s="1"/>
  <c r="H7" i="6" s="1"/>
  <c r="C8" i="5"/>
  <c r="G6" i="4"/>
  <c r="L5" i="4"/>
  <c r="G5" i="4"/>
  <c r="C5" i="4"/>
  <c r="G8" i="7" l="1"/>
  <c r="G4" i="7"/>
  <c r="G12" i="7" s="1"/>
  <c r="G6" i="7"/>
  <c r="H6" i="6"/>
  <c r="H9" i="6" s="1"/>
  <c r="C5" i="1" l="1"/>
</calcChain>
</file>

<file path=xl/sharedStrings.xml><?xml version="1.0" encoding="utf-8"?>
<sst xmlns="http://schemas.openxmlformats.org/spreadsheetml/2006/main" count="100" uniqueCount="45">
  <si>
    <t>ID-1</t>
  </si>
  <si>
    <t>ID-2</t>
  </si>
  <si>
    <t>ID-3</t>
  </si>
  <si>
    <t>Mean</t>
  </si>
  <si>
    <t>ID-4</t>
  </si>
  <si>
    <t>Variance</t>
  </si>
  <si>
    <t>ID-5</t>
  </si>
  <si>
    <t>Observations</t>
  </si>
  <si>
    <t>ID-6</t>
  </si>
  <si>
    <t>Pearson Correlation</t>
  </si>
  <si>
    <t>ID-7</t>
  </si>
  <si>
    <t>Hypothesized Mean Difference</t>
  </si>
  <si>
    <t>ID-8</t>
  </si>
  <si>
    <t>df</t>
  </si>
  <si>
    <t>t Stat</t>
  </si>
  <si>
    <t>P(T&lt;=t) one-tail</t>
  </si>
  <si>
    <t>t Critical one-tail</t>
  </si>
  <si>
    <t>P(T&lt;=t) two-tail</t>
  </si>
  <si>
    <t>t Critical two-tail</t>
  </si>
  <si>
    <t>t-Test: Paired Two Sample for Means</t>
  </si>
  <si>
    <t>T Score Calculation Using Data Analysis Tools</t>
  </si>
  <si>
    <t>T Score Calculation Using Function</t>
  </si>
  <si>
    <t>Sample 1</t>
  </si>
  <si>
    <t>Sample 2</t>
  </si>
  <si>
    <t>ID</t>
  </si>
  <si>
    <t>P Score</t>
  </si>
  <si>
    <t>T Score</t>
  </si>
  <si>
    <t>Mean of the sample, x̄ </t>
  </si>
  <si>
    <t>Mean of the population, μ0 </t>
  </si>
  <si>
    <t>Sample size. N</t>
  </si>
  <si>
    <t>Standard deviation of sample, S</t>
  </si>
  <si>
    <t>Using Generic Formula to Caclculate T Score</t>
  </si>
  <si>
    <t>Generic Formula of Paired Sample T-Test</t>
  </si>
  <si>
    <t>Mean 1</t>
  </si>
  <si>
    <t>Mean 2</t>
  </si>
  <si>
    <t>S(Diif)</t>
  </si>
  <si>
    <t>n</t>
  </si>
  <si>
    <t>Difference</t>
  </si>
  <si>
    <t>n1</t>
  </si>
  <si>
    <t>n2</t>
  </si>
  <si>
    <t>Var 1</t>
  </si>
  <si>
    <t>Var 2</t>
  </si>
  <si>
    <t>t-Test: Two-Sample Assuming Unequal Variances</t>
  </si>
  <si>
    <t>Set 1</t>
  </si>
  <si>
    <t>Set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</si>
</sst>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0"/>
    <numFmt numFmtId="166" formatCode="0.0000"/>
    <numFmt numFmtId="167" formatCode="0.000"/>
  </numFmts>
  <fonts count="10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111111"/>
      <name val="Arial"/>
      <family val="2"/>
    </font>
    <font>
      <sz val="11"/>
      <color rgb="FF1111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4D4D4"/>
      </right>
      <top style="medium">
        <color rgb="FF666666"/>
      </top>
      <bottom style="medium">
        <color rgb="FF666666"/>
      </bottom>
      <diagonal/>
    </border>
    <border>
      <left/>
      <right/>
      <top style="medium">
        <color rgb="FF666666"/>
      </top>
      <bottom style="medium">
        <color rgb="FF666666"/>
      </bottom>
      <diagonal/>
    </border>
    <border>
      <left/>
      <right style="medium">
        <color rgb="FFD4D4D4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4" xfId="0" applyFill="1" applyBorder="1" applyAlignment="1"/>
    <xf numFmtId="0" fontId="4" fillId="0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/>
    </xf>
    <xf numFmtId="0" fontId="0" fillId="6" borderId="0" xfId="0" applyFill="1"/>
    <xf numFmtId="0" fontId="8" fillId="6" borderId="8" xfId="0" applyFont="1" applyFill="1" applyBorder="1" applyAlignment="1">
      <alignment horizontal="left" wrapText="1"/>
    </xf>
    <xf numFmtId="0" fontId="8" fillId="6" borderId="9" xfId="0" applyFont="1" applyFill="1" applyBorder="1" applyAlignment="1">
      <alignment horizontal="left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2" fontId="0" fillId="0" borderId="0" xfId="0" applyNumberFormat="1"/>
    <xf numFmtId="0" fontId="6" fillId="5" borderId="2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3</xdr:row>
      <xdr:rowOff>15240</xdr:rowOff>
    </xdr:from>
    <xdr:to>
      <xdr:col>13</xdr:col>
      <xdr:colOff>371076</xdr:colOff>
      <xdr:row>7</xdr:row>
      <xdr:rowOff>18924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4C5B1-D396-FB39-037B-34A0E6081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140" y="769620"/>
          <a:ext cx="3190476" cy="1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446E-9389-40B1-8173-A08AF53AA217}">
  <dimension ref="B2:H17"/>
  <sheetViews>
    <sheetView showGridLines="0" workbookViewId="0">
      <selection activeCell="K13" sqref="K13"/>
    </sheetView>
  </sheetViews>
  <sheetFormatPr defaultRowHeight="19.95" customHeight="1" x14ac:dyDescent="0.3"/>
  <cols>
    <col min="1" max="1" width="4.44140625" style="8" customWidth="1"/>
    <col min="2" max="2" width="14.33203125" style="8" customWidth="1"/>
    <col min="3" max="3" width="13.88671875" style="8" customWidth="1"/>
    <col min="4" max="4" width="15.5546875" style="8" customWidth="1"/>
    <col min="5" max="5" width="3.88671875" style="8" customWidth="1"/>
    <col min="6" max="6" width="33" style="8" customWidth="1"/>
    <col min="7" max="8" width="14.88671875" style="8" customWidth="1"/>
    <col min="9" max="16384" width="8.88671875" style="8"/>
  </cols>
  <sheetData>
    <row r="2" spans="2:8" ht="19.95" customHeight="1" x14ac:dyDescent="0.3">
      <c r="B2" s="31" t="s">
        <v>20</v>
      </c>
      <c r="C2" s="31"/>
      <c r="D2" s="31"/>
      <c r="E2" s="31"/>
      <c r="F2" s="31"/>
      <c r="G2" s="31"/>
      <c r="H2" s="31"/>
    </row>
    <row r="4" spans="2:8" ht="19.95" customHeight="1" x14ac:dyDescent="0.3">
      <c r="B4" s="1" t="s">
        <v>24</v>
      </c>
      <c r="C4" s="1" t="s">
        <v>22</v>
      </c>
      <c r="D4" s="1" t="s">
        <v>23</v>
      </c>
      <c r="F4" s="32" t="s">
        <v>19</v>
      </c>
      <c r="G4" s="33"/>
      <c r="H4" s="34"/>
    </row>
    <row r="5" spans="2:8" ht="19.95" customHeight="1" x14ac:dyDescent="0.3">
      <c r="B5" s="2" t="s">
        <v>0</v>
      </c>
      <c r="C5" s="2">
        <f>80</f>
        <v>80</v>
      </c>
      <c r="D5" s="2">
        <v>70</v>
      </c>
    </row>
    <row r="6" spans="2:8" ht="19.95" customHeight="1" x14ac:dyDescent="0.3">
      <c r="B6" s="2" t="s">
        <v>1</v>
      </c>
      <c r="C6" s="2">
        <v>56</v>
      </c>
      <c r="D6" s="2">
        <v>40</v>
      </c>
      <c r="F6" s="9"/>
      <c r="G6" s="10" t="s">
        <v>22</v>
      </c>
      <c r="H6" s="10" t="s">
        <v>23</v>
      </c>
    </row>
    <row r="7" spans="2:8" ht="19.95" customHeight="1" x14ac:dyDescent="0.3">
      <c r="B7" s="2" t="s">
        <v>2</v>
      </c>
      <c r="C7" s="2">
        <v>87</v>
      </c>
      <c r="D7" s="2">
        <v>30</v>
      </c>
      <c r="F7" s="4" t="s">
        <v>3</v>
      </c>
      <c r="G7" s="11">
        <v>76.625</v>
      </c>
      <c r="H7" s="11">
        <v>62.125</v>
      </c>
    </row>
    <row r="8" spans="2:8" ht="19.95" customHeight="1" x14ac:dyDescent="0.3">
      <c r="B8" s="2" t="s">
        <v>4</v>
      </c>
      <c r="C8" s="2">
        <v>99</v>
      </c>
      <c r="D8" s="2">
        <v>56</v>
      </c>
      <c r="F8" s="4" t="s">
        <v>5</v>
      </c>
      <c r="G8" s="11">
        <v>387.98214285714283</v>
      </c>
      <c r="H8" s="11">
        <v>369.83928571428572</v>
      </c>
    </row>
    <row r="9" spans="2:8" ht="19.95" customHeight="1" x14ac:dyDescent="0.3">
      <c r="B9" s="2" t="s">
        <v>6</v>
      </c>
      <c r="C9" s="2">
        <v>100</v>
      </c>
      <c r="D9" s="2">
        <v>88</v>
      </c>
      <c r="F9" s="4" t="s">
        <v>7</v>
      </c>
      <c r="G9" s="11">
        <v>8</v>
      </c>
      <c r="H9" s="11">
        <v>8</v>
      </c>
    </row>
    <row r="10" spans="2:8" ht="19.95" customHeight="1" x14ac:dyDescent="0.3">
      <c r="B10" s="2" t="s">
        <v>8</v>
      </c>
      <c r="C10" s="2">
        <v>45</v>
      </c>
      <c r="D10" s="2">
        <v>66</v>
      </c>
      <c r="F10" s="4" t="s">
        <v>9</v>
      </c>
      <c r="G10" s="11">
        <v>0.13703913707820664</v>
      </c>
      <c r="H10" s="11"/>
    </row>
    <row r="11" spans="2:8" ht="19.95" customHeight="1" x14ac:dyDescent="0.3">
      <c r="B11" s="2" t="s">
        <v>10</v>
      </c>
      <c r="C11" s="2">
        <v>66</v>
      </c>
      <c r="D11" s="2">
        <v>77</v>
      </c>
      <c r="F11" s="4" t="s">
        <v>11</v>
      </c>
      <c r="G11" s="11">
        <v>0</v>
      </c>
      <c r="H11" s="11"/>
    </row>
    <row r="12" spans="2:8" ht="19.95" customHeight="1" x14ac:dyDescent="0.3">
      <c r="B12" s="2" t="s">
        <v>12</v>
      </c>
      <c r="C12" s="2">
        <v>80</v>
      </c>
      <c r="D12" s="2">
        <v>70</v>
      </c>
      <c r="F12" s="4" t="s">
        <v>13</v>
      </c>
      <c r="G12" s="11">
        <v>7</v>
      </c>
      <c r="H12" s="11"/>
    </row>
    <row r="13" spans="2:8" ht="19.95" customHeight="1" x14ac:dyDescent="0.3">
      <c r="F13" s="4" t="s">
        <v>14</v>
      </c>
      <c r="G13" s="11">
        <v>1.6037036644670599</v>
      </c>
      <c r="H13" s="11"/>
    </row>
    <row r="14" spans="2:8" ht="19.95" customHeight="1" x14ac:dyDescent="0.3">
      <c r="F14" s="4" t="s">
        <v>15</v>
      </c>
      <c r="G14" s="11">
        <v>7.6407001535996083E-2</v>
      </c>
      <c r="H14" s="11"/>
    </row>
    <row r="15" spans="2:8" ht="19.95" customHeight="1" x14ac:dyDescent="0.3">
      <c r="F15" s="4" t="s">
        <v>16</v>
      </c>
      <c r="G15" s="11">
        <v>1.8945786050900073</v>
      </c>
      <c r="H15" s="11"/>
    </row>
    <row r="16" spans="2:8" ht="19.95" customHeight="1" x14ac:dyDescent="0.3">
      <c r="F16" s="4" t="s">
        <v>17</v>
      </c>
      <c r="G16" s="11">
        <v>0.15281400307199217</v>
      </c>
      <c r="H16" s="11"/>
    </row>
    <row r="17" spans="6:8" ht="19.95" customHeight="1" x14ac:dyDescent="0.3">
      <c r="F17" s="4" t="s">
        <v>18</v>
      </c>
      <c r="G17" s="11">
        <v>2.3646242515927849</v>
      </c>
      <c r="H17" s="11"/>
    </row>
  </sheetData>
  <mergeCells count="2">
    <mergeCell ref="B2:H2"/>
    <mergeCell ref="F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A2BC-3C92-4E9F-AA93-C151A1085588}">
  <dimension ref="B2:L12"/>
  <sheetViews>
    <sheetView showGridLines="0" workbookViewId="0">
      <selection activeCell="G6" sqref="G6"/>
    </sheetView>
  </sheetViews>
  <sheetFormatPr defaultRowHeight="19.95" customHeight="1" x14ac:dyDescent="0.3"/>
  <cols>
    <col min="1" max="1" width="4.44140625" style="3" customWidth="1"/>
    <col min="2" max="2" width="14.33203125" style="3" customWidth="1"/>
    <col min="3" max="3" width="13.88671875" style="3" customWidth="1"/>
    <col min="4" max="4" width="15.5546875" style="3" customWidth="1"/>
    <col min="5" max="5" width="5.21875" style="3" customWidth="1"/>
    <col min="6" max="6" width="12.6640625" style="3" customWidth="1"/>
    <col min="7" max="7" width="13.5546875" style="3" customWidth="1"/>
    <col min="8" max="16384" width="8.88671875" style="3"/>
  </cols>
  <sheetData>
    <row r="2" spans="2:12" ht="19.95" customHeight="1" x14ac:dyDescent="0.3">
      <c r="B2" s="31" t="s">
        <v>21</v>
      </c>
      <c r="C2" s="31"/>
      <c r="D2" s="31"/>
      <c r="E2" s="31"/>
      <c r="F2" s="31"/>
      <c r="G2" s="31"/>
    </row>
    <row r="4" spans="2:12" ht="19.95" customHeight="1" x14ac:dyDescent="0.3">
      <c r="B4" s="1" t="s">
        <v>24</v>
      </c>
      <c r="C4" s="1" t="s">
        <v>22</v>
      </c>
      <c r="D4" s="1" t="s">
        <v>23</v>
      </c>
    </row>
    <row r="5" spans="2:12" ht="19.95" customHeight="1" x14ac:dyDescent="0.3">
      <c r="B5" s="2" t="s">
        <v>0</v>
      </c>
      <c r="C5" s="2">
        <f>80</f>
        <v>80</v>
      </c>
      <c r="D5" s="2">
        <v>70</v>
      </c>
      <c r="F5" s="4" t="s">
        <v>25</v>
      </c>
      <c r="G5" s="12">
        <f>_xlfn.T.TEST(C5:C12,D5:D12,2,1)</f>
        <v>0.15281400307199217</v>
      </c>
      <c r="L5" s="3">
        <f>_xlfn.T.INV.2T(G5,7)</f>
        <v>1.6037036644670601</v>
      </c>
    </row>
    <row r="6" spans="2:12" ht="19.95" customHeight="1" x14ac:dyDescent="0.3">
      <c r="B6" s="2" t="s">
        <v>1</v>
      </c>
      <c r="C6" s="2">
        <v>56</v>
      </c>
      <c r="D6" s="2">
        <v>40</v>
      </c>
      <c r="F6" s="4" t="s">
        <v>26</v>
      </c>
      <c r="G6" s="12">
        <f>_xlfn.T.INV.2T(G5,7)</f>
        <v>1.6037036644670601</v>
      </c>
    </row>
    <row r="7" spans="2:12" ht="19.95" customHeight="1" x14ac:dyDescent="0.3">
      <c r="B7" s="2" t="s">
        <v>2</v>
      </c>
      <c r="C7" s="2">
        <v>87</v>
      </c>
      <c r="D7" s="2">
        <v>30</v>
      </c>
    </row>
    <row r="8" spans="2:12" ht="19.95" customHeight="1" x14ac:dyDescent="0.3">
      <c r="B8" s="2" t="s">
        <v>4</v>
      </c>
      <c r="C8" s="2">
        <v>99</v>
      </c>
      <c r="D8" s="2">
        <v>56</v>
      </c>
    </row>
    <row r="9" spans="2:12" ht="19.95" customHeight="1" x14ac:dyDescent="0.3">
      <c r="B9" s="2" t="s">
        <v>6</v>
      </c>
      <c r="C9" s="2">
        <v>100</v>
      </c>
      <c r="D9" s="2">
        <v>88</v>
      </c>
    </row>
    <row r="10" spans="2:12" ht="19.95" customHeight="1" x14ac:dyDescent="0.3">
      <c r="B10" s="2" t="s">
        <v>8</v>
      </c>
      <c r="C10" s="2">
        <v>45</v>
      </c>
      <c r="D10" s="2">
        <v>66</v>
      </c>
    </row>
    <row r="11" spans="2:12" ht="19.95" customHeight="1" x14ac:dyDescent="0.3">
      <c r="B11" s="2" t="s">
        <v>10</v>
      </c>
      <c r="C11" s="2">
        <v>66</v>
      </c>
      <c r="D11" s="2">
        <v>77</v>
      </c>
    </row>
    <row r="12" spans="2:12" ht="19.95" customHeight="1" x14ac:dyDescent="0.3">
      <c r="B12" s="2" t="s">
        <v>12</v>
      </c>
      <c r="C12" s="2">
        <v>80</v>
      </c>
      <c r="D12" s="2">
        <v>70</v>
      </c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BF44-16E5-4915-B876-43D6240B3A40}">
  <dimension ref="B2:C8"/>
  <sheetViews>
    <sheetView showGridLines="0" workbookViewId="0">
      <selection activeCell="C8" sqref="C8"/>
    </sheetView>
  </sheetViews>
  <sheetFormatPr defaultRowHeight="19.95" customHeight="1" x14ac:dyDescent="0.3"/>
  <cols>
    <col min="1" max="1" width="5.21875" style="3" customWidth="1"/>
    <col min="2" max="2" width="31.109375" style="3" customWidth="1"/>
    <col min="3" max="3" width="14.88671875" style="3" customWidth="1"/>
    <col min="4" max="16384" width="8.88671875" style="3"/>
  </cols>
  <sheetData>
    <row r="2" spans="2:3" ht="19.95" customHeight="1" x14ac:dyDescent="0.3">
      <c r="B2" s="35" t="s">
        <v>31</v>
      </c>
      <c r="C2" s="35"/>
    </row>
    <row r="3" spans="2:3" ht="19.95" customHeight="1" x14ac:dyDescent="0.3">
      <c r="B3" s="13" t="s">
        <v>27</v>
      </c>
      <c r="C3" s="2">
        <v>20</v>
      </c>
    </row>
    <row r="4" spans="2:3" ht="19.95" customHeight="1" x14ac:dyDescent="0.3">
      <c r="B4" s="13" t="s">
        <v>28</v>
      </c>
      <c r="C4" s="2">
        <v>18</v>
      </c>
    </row>
    <row r="5" spans="2:3" ht="19.95" customHeight="1" x14ac:dyDescent="0.3">
      <c r="B5" s="13" t="s">
        <v>30</v>
      </c>
      <c r="C5" s="2">
        <v>2</v>
      </c>
    </row>
    <row r="6" spans="2:3" ht="19.95" customHeight="1" x14ac:dyDescent="0.3">
      <c r="B6" s="13" t="s">
        <v>29</v>
      </c>
      <c r="C6" s="2">
        <v>30</v>
      </c>
    </row>
    <row r="8" spans="2:3" ht="19.95" customHeight="1" x14ac:dyDescent="0.3">
      <c r="B8" s="4" t="s">
        <v>26</v>
      </c>
      <c r="C8" s="4">
        <f>(C3-C4)/C5/SQRT(C6)</f>
        <v>0.18257418583505536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3F6B0-9C09-492E-A36F-73BADE19051E}">
  <dimension ref="B2:I32"/>
  <sheetViews>
    <sheetView showGridLines="0" tabSelected="1" workbookViewId="0">
      <selection activeCell="N9" sqref="N9"/>
    </sheetView>
  </sheetViews>
  <sheetFormatPr defaultRowHeight="19.95" customHeight="1" x14ac:dyDescent="0.3"/>
  <cols>
    <col min="1" max="1" width="4.44140625" style="3" customWidth="1"/>
    <col min="2" max="2" width="14.33203125" style="3" customWidth="1"/>
    <col min="3" max="3" width="13.88671875" style="3" customWidth="1"/>
    <col min="4" max="4" width="15.5546875" style="3" customWidth="1"/>
    <col min="5" max="5" width="12.21875" style="3" customWidth="1"/>
    <col min="6" max="6" width="5.21875" style="3" customWidth="1"/>
    <col min="7" max="7" width="13.21875" style="3" customWidth="1"/>
    <col min="8" max="8" width="13.5546875" style="3" customWidth="1"/>
    <col min="9" max="9" width="12.77734375" customWidth="1"/>
    <col min="10" max="16384" width="8.88671875" style="3"/>
  </cols>
  <sheetData>
    <row r="2" spans="2:9" ht="19.95" customHeight="1" x14ac:dyDescent="0.3">
      <c r="B2" s="31" t="s">
        <v>32</v>
      </c>
      <c r="C2" s="31"/>
      <c r="D2" s="31"/>
      <c r="E2" s="31"/>
      <c r="F2" s="31"/>
      <c r="G2" s="31"/>
      <c r="H2" s="31"/>
      <c r="I2" s="3"/>
    </row>
    <row r="3" spans="2:9" ht="19.95" customHeight="1" x14ac:dyDescent="0.3">
      <c r="I3" s="3"/>
    </row>
    <row r="4" spans="2:9" ht="19.95" customHeight="1" x14ac:dyDescent="0.3">
      <c r="B4" s="1" t="s">
        <v>24</v>
      </c>
      <c r="C4" s="1" t="s">
        <v>22</v>
      </c>
      <c r="D4" s="1" t="s">
        <v>23</v>
      </c>
      <c r="E4" s="1" t="s">
        <v>37</v>
      </c>
      <c r="G4" s="14" t="s">
        <v>33</v>
      </c>
      <c r="H4" s="16">
        <f>AVERAGE(C5:C12)</f>
        <v>76.625</v>
      </c>
      <c r="I4" s="3"/>
    </row>
    <row r="5" spans="2:9" ht="19.95" customHeight="1" x14ac:dyDescent="0.3">
      <c r="B5" s="2" t="s">
        <v>0</v>
      </c>
      <c r="C5" s="2">
        <f>80</f>
        <v>80</v>
      </c>
      <c r="D5" s="2">
        <v>70</v>
      </c>
      <c r="E5" s="2">
        <f>C5-D5</f>
        <v>10</v>
      </c>
      <c r="G5" s="14" t="s">
        <v>34</v>
      </c>
      <c r="H5" s="16">
        <f>AVERAGE(D5:D12)</f>
        <v>62.125</v>
      </c>
      <c r="I5" s="3"/>
    </row>
    <row r="6" spans="2:9" ht="19.95" customHeight="1" x14ac:dyDescent="0.3">
      <c r="B6" s="2" t="s">
        <v>1</v>
      </c>
      <c r="C6" s="2">
        <v>56</v>
      </c>
      <c r="D6" s="2">
        <v>40</v>
      </c>
      <c r="E6" s="2">
        <f t="shared" ref="E6:E12" si="0">C6-D6</f>
        <v>16</v>
      </c>
      <c r="G6" s="14" t="s">
        <v>35</v>
      </c>
      <c r="H6" s="16">
        <f>_xlfn.STDEV.P(E5:E12)</f>
        <v>23.921747427811372</v>
      </c>
      <c r="I6" s="3"/>
    </row>
    <row r="7" spans="2:9" ht="19.95" customHeight="1" x14ac:dyDescent="0.3">
      <c r="B7" s="2" t="s">
        <v>2</v>
      </c>
      <c r="C7" s="2">
        <v>87</v>
      </c>
      <c r="D7" s="2">
        <v>30</v>
      </c>
      <c r="E7" s="2">
        <f t="shared" si="0"/>
        <v>57</v>
      </c>
      <c r="G7" s="14" t="s">
        <v>36</v>
      </c>
      <c r="H7" s="16">
        <f>COUNT(E5:E12)</f>
        <v>8</v>
      </c>
      <c r="I7" s="3"/>
    </row>
    <row r="8" spans="2:9" ht="19.95" customHeight="1" x14ac:dyDescent="0.3">
      <c r="B8" s="2" t="s">
        <v>4</v>
      </c>
      <c r="C8" s="2">
        <v>99</v>
      </c>
      <c r="D8" s="2">
        <v>56</v>
      </c>
      <c r="E8" s="2">
        <f t="shared" si="0"/>
        <v>43</v>
      </c>
      <c r="H8" s="15"/>
      <c r="I8" s="3"/>
    </row>
    <row r="9" spans="2:9" ht="19.95" customHeight="1" x14ac:dyDescent="0.3">
      <c r="B9" s="2" t="s">
        <v>6</v>
      </c>
      <c r="C9" s="2">
        <v>100</v>
      </c>
      <c r="D9" s="2">
        <v>88</v>
      </c>
      <c r="E9" s="2">
        <f t="shared" si="0"/>
        <v>12</v>
      </c>
      <c r="G9" s="4" t="s">
        <v>26</v>
      </c>
      <c r="H9" s="17">
        <f>(H4-H5)/(H6/SQRT(H7))</f>
        <v>1.7144313320998894</v>
      </c>
      <c r="I9" s="3"/>
    </row>
    <row r="10" spans="2:9" ht="19.95" customHeight="1" x14ac:dyDescent="0.3">
      <c r="B10" s="2" t="s">
        <v>8</v>
      </c>
      <c r="C10" s="2">
        <v>45</v>
      </c>
      <c r="D10" s="2">
        <v>66</v>
      </c>
      <c r="E10" s="2">
        <f t="shared" si="0"/>
        <v>-21</v>
      </c>
      <c r="I10" s="3"/>
    </row>
    <row r="11" spans="2:9" ht="19.95" customHeight="1" x14ac:dyDescent="0.3">
      <c r="B11" s="2" t="s">
        <v>10</v>
      </c>
      <c r="C11" s="2">
        <v>66</v>
      </c>
      <c r="D11" s="2">
        <v>77</v>
      </c>
      <c r="E11" s="2">
        <f t="shared" si="0"/>
        <v>-11</v>
      </c>
      <c r="I11" s="3"/>
    </row>
    <row r="12" spans="2:9" ht="19.95" customHeight="1" x14ac:dyDescent="0.3">
      <c r="B12" s="2" t="s">
        <v>12</v>
      </c>
      <c r="C12" s="2">
        <v>80</v>
      </c>
      <c r="D12" s="2">
        <v>70</v>
      </c>
      <c r="E12" s="2">
        <f t="shared" si="0"/>
        <v>10</v>
      </c>
      <c r="I12" s="3"/>
    </row>
    <row r="13" spans="2:9" ht="19.95" customHeight="1" x14ac:dyDescent="0.3">
      <c r="I13" s="3"/>
    </row>
    <row r="14" spans="2:9" ht="19.95" customHeight="1" x14ac:dyDescent="0.3">
      <c r="I14" s="3"/>
    </row>
    <row r="15" spans="2:9" ht="19.95" customHeight="1" x14ac:dyDescent="0.3">
      <c r="I15" s="3"/>
    </row>
    <row r="16" spans="2:9" ht="19.95" customHeight="1" x14ac:dyDescent="0.3">
      <c r="I16" s="3"/>
    </row>
    <row r="17" spans="9:9" ht="19.95" customHeight="1" x14ac:dyDescent="0.3">
      <c r="I17" s="3"/>
    </row>
    <row r="18" spans="9:9" ht="19.95" customHeight="1" x14ac:dyDescent="0.3">
      <c r="I18" s="3"/>
    </row>
    <row r="19" spans="9:9" ht="19.95" customHeight="1" x14ac:dyDescent="0.3">
      <c r="I19" s="3"/>
    </row>
    <row r="20" spans="9:9" ht="19.95" customHeight="1" x14ac:dyDescent="0.3">
      <c r="I20" s="3"/>
    </row>
    <row r="21" spans="9:9" ht="19.95" customHeight="1" x14ac:dyDescent="0.3">
      <c r="I21" s="3"/>
    </row>
    <row r="22" spans="9:9" ht="19.95" customHeight="1" x14ac:dyDescent="0.3">
      <c r="I22" s="3"/>
    </row>
    <row r="23" spans="9:9" ht="19.95" customHeight="1" x14ac:dyDescent="0.3">
      <c r="I23" s="3"/>
    </row>
    <row r="24" spans="9:9" ht="19.95" customHeight="1" x14ac:dyDescent="0.3">
      <c r="I24" s="3"/>
    </row>
    <row r="25" spans="9:9" ht="19.95" customHeight="1" x14ac:dyDescent="0.3">
      <c r="I25" s="3"/>
    </row>
    <row r="26" spans="9:9" ht="19.95" customHeight="1" x14ac:dyDescent="0.3">
      <c r="I26" s="3"/>
    </row>
    <row r="27" spans="9:9" ht="19.95" customHeight="1" x14ac:dyDescent="0.3">
      <c r="I27" s="3"/>
    </row>
    <row r="28" spans="9:9" ht="19.95" customHeight="1" x14ac:dyDescent="0.3">
      <c r="I28" s="3"/>
    </row>
    <row r="29" spans="9:9" ht="19.95" customHeight="1" x14ac:dyDescent="0.3">
      <c r="I29" s="3"/>
    </row>
    <row r="30" spans="9:9" ht="19.95" customHeight="1" x14ac:dyDescent="0.3">
      <c r="I30" s="3"/>
    </row>
    <row r="31" spans="9:9" ht="19.95" customHeight="1" x14ac:dyDescent="0.3">
      <c r="I31" s="3"/>
    </row>
    <row r="32" spans="9:9" ht="19.95" customHeight="1" x14ac:dyDescent="0.3">
      <c r="I32" s="3"/>
    </row>
  </sheetData>
  <mergeCells count="1">
    <mergeCell ref="B2:H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C49-03B7-45CC-81C8-F806D0A5A2BE}">
  <dimension ref="B2:K32"/>
  <sheetViews>
    <sheetView showGridLines="0" workbookViewId="0">
      <selection activeCell="I3" sqref="I3:K15"/>
    </sheetView>
  </sheetViews>
  <sheetFormatPr defaultRowHeight="19.95" customHeight="1" x14ac:dyDescent="0.3"/>
  <cols>
    <col min="1" max="1" width="4.44140625" style="3" customWidth="1"/>
    <col min="2" max="2" width="14.33203125" style="3" customWidth="1"/>
    <col min="3" max="3" width="13.88671875" style="3" customWidth="1"/>
    <col min="4" max="4" width="15.5546875" style="3" customWidth="1"/>
    <col min="5" max="5" width="5.21875" style="3" customWidth="1"/>
    <col min="6" max="6" width="13.21875" style="3" customWidth="1"/>
    <col min="7" max="7" width="13.5546875" style="3" customWidth="1"/>
    <col min="8" max="8" width="12.77734375" customWidth="1"/>
    <col min="9" max="16384" width="8.88671875" style="3"/>
  </cols>
  <sheetData>
    <row r="2" spans="2:11" ht="19.95" customHeight="1" x14ac:dyDescent="0.3">
      <c r="B2" s="31" t="s">
        <v>32</v>
      </c>
      <c r="C2" s="31"/>
      <c r="D2" s="31"/>
      <c r="E2" s="31"/>
      <c r="F2" s="31"/>
      <c r="G2" s="31"/>
      <c r="H2" s="3"/>
    </row>
    <row r="3" spans="2:11" ht="19.95" customHeight="1" x14ac:dyDescent="0.3">
      <c r="H3" s="3"/>
      <c r="I3" t="s">
        <v>42</v>
      </c>
      <c r="J3"/>
      <c r="K3"/>
    </row>
    <row r="4" spans="2:11" ht="19.95" customHeight="1" thickBot="1" x14ac:dyDescent="0.35">
      <c r="B4" s="1" t="s">
        <v>24</v>
      </c>
      <c r="C4" s="1" t="s">
        <v>22</v>
      </c>
      <c r="D4" s="1" t="s">
        <v>23</v>
      </c>
      <c r="F4" s="14" t="s">
        <v>33</v>
      </c>
      <c r="G4" s="18">
        <f>AVERAGE(C5:C12)</f>
        <v>76.625</v>
      </c>
      <c r="H4" s="3"/>
      <c r="I4"/>
      <c r="J4"/>
      <c r="K4"/>
    </row>
    <row r="5" spans="2:11" ht="19.95" customHeight="1" x14ac:dyDescent="0.3">
      <c r="B5" s="2" t="s">
        <v>0</v>
      </c>
      <c r="C5" s="2">
        <f>80</f>
        <v>80</v>
      </c>
      <c r="D5" s="2">
        <v>70</v>
      </c>
      <c r="F5" s="14" t="s">
        <v>34</v>
      </c>
      <c r="G5" s="18">
        <f>AVERAGE(D5:D12)</f>
        <v>62.125</v>
      </c>
      <c r="H5" s="3"/>
      <c r="I5" s="7"/>
      <c r="J5" s="7" t="s">
        <v>22</v>
      </c>
      <c r="K5" s="7" t="s">
        <v>23</v>
      </c>
    </row>
    <row r="6" spans="2:11" ht="19.95" customHeight="1" x14ac:dyDescent="0.3">
      <c r="B6" s="2" t="s">
        <v>1</v>
      </c>
      <c r="C6" s="2">
        <v>56</v>
      </c>
      <c r="D6" s="2">
        <v>40</v>
      </c>
      <c r="F6" s="14" t="s">
        <v>40</v>
      </c>
      <c r="G6" s="18">
        <f>STDEV(C5:C12)</f>
        <v>19.697262318838696</v>
      </c>
      <c r="H6" s="3"/>
      <c r="I6" s="5" t="s">
        <v>3</v>
      </c>
      <c r="J6" s="5">
        <v>76.625</v>
      </c>
      <c r="K6" s="5">
        <v>62.125</v>
      </c>
    </row>
    <row r="7" spans="2:11" ht="19.95" customHeight="1" x14ac:dyDescent="0.3">
      <c r="B7" s="2" t="s">
        <v>2</v>
      </c>
      <c r="C7" s="2">
        <v>87</v>
      </c>
      <c r="D7" s="2">
        <v>30</v>
      </c>
      <c r="F7" s="14" t="s">
        <v>41</v>
      </c>
      <c r="G7" s="18">
        <f>_xlfn.STDEV.P(D5:D12)</f>
        <v>17.98914603309451</v>
      </c>
      <c r="H7" s="3"/>
      <c r="I7" s="5" t="s">
        <v>5</v>
      </c>
      <c r="J7" s="5">
        <v>387.98214285714283</v>
      </c>
      <c r="K7" s="5">
        <v>369.83928571428572</v>
      </c>
    </row>
    <row r="8" spans="2:11" ht="19.95" customHeight="1" x14ac:dyDescent="0.3">
      <c r="B8" s="2" t="s">
        <v>4</v>
      </c>
      <c r="C8" s="2">
        <v>99</v>
      </c>
      <c r="D8" s="2">
        <v>56</v>
      </c>
      <c r="F8" s="14" t="s">
        <v>38</v>
      </c>
      <c r="G8" s="18">
        <f>COUNT(C5:C12)</f>
        <v>8</v>
      </c>
      <c r="H8" s="3"/>
      <c r="I8" s="5" t="s">
        <v>7</v>
      </c>
      <c r="J8" s="5">
        <v>8</v>
      </c>
      <c r="K8" s="5">
        <v>8</v>
      </c>
    </row>
    <row r="9" spans="2:11" ht="19.95" customHeight="1" x14ac:dyDescent="0.3">
      <c r="B9" s="2" t="s">
        <v>6</v>
      </c>
      <c r="C9" s="2">
        <v>100</v>
      </c>
      <c r="D9" s="2">
        <v>88</v>
      </c>
      <c r="F9" s="14" t="s">
        <v>39</v>
      </c>
      <c r="G9" s="18">
        <f>COUNT(D5:D12)</f>
        <v>8</v>
      </c>
      <c r="H9" s="3"/>
      <c r="I9" s="5" t="s">
        <v>11</v>
      </c>
      <c r="J9" s="5">
        <v>0</v>
      </c>
      <c r="K9" s="5"/>
    </row>
    <row r="10" spans="2:11" ht="19.95" customHeight="1" x14ac:dyDescent="0.3">
      <c r="B10" s="2" t="s">
        <v>8</v>
      </c>
      <c r="C10" s="2">
        <v>45</v>
      </c>
      <c r="D10" s="2">
        <v>66</v>
      </c>
      <c r="G10" s="19"/>
      <c r="H10" s="3"/>
      <c r="I10" s="5" t="s">
        <v>13</v>
      </c>
      <c r="J10" s="5">
        <v>14</v>
      </c>
      <c r="K10" s="5"/>
    </row>
    <row r="11" spans="2:11" ht="19.95" customHeight="1" x14ac:dyDescent="0.3">
      <c r="B11" s="2" t="s">
        <v>10</v>
      </c>
      <c r="C11" s="2">
        <v>66</v>
      </c>
      <c r="D11" s="2">
        <v>77</v>
      </c>
      <c r="G11" s="19"/>
      <c r="H11" s="3"/>
      <c r="I11" s="5" t="s">
        <v>14</v>
      </c>
      <c r="J11" s="5">
        <v>1.4898054373954943</v>
      </c>
      <c r="K11" s="5"/>
    </row>
    <row r="12" spans="2:11" ht="19.95" customHeight="1" x14ac:dyDescent="0.3">
      <c r="B12" s="2" t="s">
        <v>12</v>
      </c>
      <c r="C12" s="2">
        <v>80</v>
      </c>
      <c r="D12" s="2">
        <v>70</v>
      </c>
      <c r="F12" s="4" t="s">
        <v>26</v>
      </c>
      <c r="G12" s="20">
        <f>(G4-G5)/SQRT(G6/G8+G7/G9)</f>
        <v>6.6806792474264993</v>
      </c>
      <c r="H12" s="3"/>
      <c r="I12" s="5" t="s">
        <v>15</v>
      </c>
      <c r="J12" s="5">
        <v>7.9228349425101041E-2</v>
      </c>
      <c r="K12" s="5"/>
    </row>
    <row r="13" spans="2:11" ht="19.95" customHeight="1" x14ac:dyDescent="0.3">
      <c r="H13" s="3"/>
      <c r="I13" s="5" t="s">
        <v>16</v>
      </c>
      <c r="J13" s="5">
        <v>1.7613101357748921</v>
      </c>
      <c r="K13" s="5"/>
    </row>
    <row r="14" spans="2:11" ht="19.95" customHeight="1" x14ac:dyDescent="0.3">
      <c r="H14" s="3"/>
      <c r="I14" s="5" t="s">
        <v>17</v>
      </c>
      <c r="J14" s="5">
        <v>0.15845669885020208</v>
      </c>
      <c r="K14" s="5"/>
    </row>
    <row r="15" spans="2:11" ht="19.95" customHeight="1" thickBot="1" x14ac:dyDescent="0.35">
      <c r="H15" s="3"/>
      <c r="I15" s="6" t="s">
        <v>18</v>
      </c>
      <c r="J15" s="6">
        <v>2.1447866879178044</v>
      </c>
      <c r="K15" s="6"/>
    </row>
    <row r="16" spans="2:11" ht="19.95" customHeight="1" x14ac:dyDescent="0.3">
      <c r="H16" s="3"/>
    </row>
    <row r="17" spans="8:8" ht="19.95" customHeight="1" x14ac:dyDescent="0.3">
      <c r="H17" s="3"/>
    </row>
    <row r="18" spans="8:8" ht="19.95" customHeight="1" x14ac:dyDescent="0.3">
      <c r="H18" s="3"/>
    </row>
    <row r="19" spans="8:8" ht="19.95" customHeight="1" x14ac:dyDescent="0.3">
      <c r="H19" s="3"/>
    </row>
    <row r="20" spans="8:8" ht="19.95" customHeight="1" x14ac:dyDescent="0.3">
      <c r="H20" s="3"/>
    </row>
    <row r="21" spans="8:8" ht="19.95" customHeight="1" x14ac:dyDescent="0.3">
      <c r="H21" s="3"/>
    </row>
    <row r="22" spans="8:8" ht="19.95" customHeight="1" x14ac:dyDescent="0.3">
      <c r="H22" s="3"/>
    </row>
    <row r="23" spans="8:8" ht="19.95" customHeight="1" x14ac:dyDescent="0.3">
      <c r="H23" s="3"/>
    </row>
    <row r="24" spans="8:8" ht="19.95" customHeight="1" x14ac:dyDescent="0.3">
      <c r="H24" s="3"/>
    </row>
    <row r="25" spans="8:8" ht="19.95" customHeight="1" x14ac:dyDescent="0.3">
      <c r="H25" s="3"/>
    </row>
    <row r="26" spans="8:8" ht="19.95" customHeight="1" x14ac:dyDescent="0.3">
      <c r="H26" s="3"/>
    </row>
    <row r="27" spans="8:8" ht="19.95" customHeight="1" x14ac:dyDescent="0.3">
      <c r="H27" s="3"/>
    </row>
    <row r="28" spans="8:8" ht="19.95" customHeight="1" x14ac:dyDescent="0.3">
      <c r="H28" s="3"/>
    </row>
    <row r="29" spans="8:8" ht="19.95" customHeight="1" x14ac:dyDescent="0.3">
      <c r="H29" s="3"/>
    </row>
    <row r="30" spans="8:8" ht="19.95" customHeight="1" x14ac:dyDescent="0.3">
      <c r="H30" s="3"/>
    </row>
    <row r="31" spans="8:8" ht="19.95" customHeight="1" x14ac:dyDescent="0.3">
      <c r="H31" s="3"/>
    </row>
    <row r="32" spans="8:8" ht="19.95" customHeight="1" x14ac:dyDescent="0.3">
      <c r="H32" s="3"/>
    </row>
  </sheetData>
  <mergeCells count="1">
    <mergeCell ref="B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21FB-755D-43D2-81D7-12A2C8428388}">
  <dimension ref="A1:E23"/>
  <sheetViews>
    <sheetView workbookViewId="0">
      <selection activeCell="E10" sqref="E10"/>
    </sheetView>
  </sheetViews>
  <sheetFormatPr defaultRowHeight="14.4" x14ac:dyDescent="0.3"/>
  <cols>
    <col min="5" max="5" width="10.5546875" bestFit="1" customWidth="1"/>
  </cols>
  <sheetData>
    <row r="1" spans="1:5" ht="15" thickBot="1" x14ac:dyDescent="0.35">
      <c r="A1" s="22" t="s">
        <v>43</v>
      </c>
      <c r="B1" s="23" t="s">
        <v>44</v>
      </c>
      <c r="C1" s="21"/>
    </row>
    <row r="2" spans="1:5" x14ac:dyDescent="0.3">
      <c r="A2" s="24"/>
      <c r="B2" s="24">
        <v>19.7</v>
      </c>
      <c r="C2" s="25">
        <v>28.3</v>
      </c>
    </row>
    <row r="3" spans="1:5" x14ac:dyDescent="0.3">
      <c r="A3" s="26"/>
      <c r="B3" s="26">
        <v>20.399999999999999</v>
      </c>
      <c r="C3" s="27">
        <v>26.7</v>
      </c>
    </row>
    <row r="4" spans="1:5" x14ac:dyDescent="0.3">
      <c r="A4" s="24"/>
      <c r="B4" s="24">
        <v>19.600000000000001</v>
      </c>
      <c r="C4" s="25">
        <v>20.100000000000001</v>
      </c>
    </row>
    <row r="5" spans="1:5" x14ac:dyDescent="0.3">
      <c r="A5" s="26"/>
      <c r="B5" s="26">
        <v>17.8</v>
      </c>
      <c r="C5" s="27">
        <v>23.3</v>
      </c>
    </row>
    <row r="6" spans="1:5" x14ac:dyDescent="0.3">
      <c r="A6" s="24"/>
      <c r="B6" s="24">
        <v>18.5</v>
      </c>
      <c r="C6" s="25">
        <v>25.2</v>
      </c>
    </row>
    <row r="7" spans="1:5" x14ac:dyDescent="0.3">
      <c r="A7" s="26"/>
      <c r="B7" s="26">
        <v>18.899999999999999</v>
      </c>
      <c r="C7" s="27">
        <v>22.1</v>
      </c>
    </row>
    <row r="8" spans="1:5" x14ac:dyDescent="0.3">
      <c r="A8" s="24"/>
      <c r="B8" s="24">
        <v>18.3</v>
      </c>
      <c r="C8" s="25">
        <v>17.7</v>
      </c>
      <c r="E8">
        <f>AVERAGE(B2:B11)</f>
        <v>19.355</v>
      </c>
    </row>
    <row r="9" spans="1:5" x14ac:dyDescent="0.3">
      <c r="A9" s="26"/>
      <c r="B9" s="26">
        <v>18.899999999999999</v>
      </c>
      <c r="C9" s="27">
        <v>27.6</v>
      </c>
    </row>
    <row r="10" spans="1:5" x14ac:dyDescent="0.3">
      <c r="A10" s="24"/>
      <c r="B10" s="24">
        <v>19.5</v>
      </c>
      <c r="C10" s="25">
        <v>20.6</v>
      </c>
      <c r="E10" s="30"/>
    </row>
    <row r="11" spans="1:5" x14ac:dyDescent="0.3">
      <c r="A11" s="26"/>
      <c r="B11" s="26">
        <v>21.95</v>
      </c>
      <c r="C11" s="27">
        <v>13.7</v>
      </c>
      <c r="E11">
        <f>_xlfn.STDEV.P(B2:B11)</f>
        <v>1.1270425901446668</v>
      </c>
    </row>
    <row r="12" spans="1:5" x14ac:dyDescent="0.3">
      <c r="A12" s="24"/>
      <c r="B12" s="24"/>
      <c r="C12" s="25">
        <v>23.2</v>
      </c>
    </row>
    <row r="13" spans="1:5" x14ac:dyDescent="0.3">
      <c r="A13" s="26"/>
      <c r="B13" s="26"/>
      <c r="C13" s="27">
        <v>17.5</v>
      </c>
    </row>
    <row r="14" spans="1:5" x14ac:dyDescent="0.3">
      <c r="A14" s="24"/>
      <c r="B14" s="24"/>
      <c r="C14" s="25">
        <v>20.6</v>
      </c>
    </row>
    <row r="15" spans="1:5" x14ac:dyDescent="0.3">
      <c r="A15" s="26"/>
      <c r="B15" s="26"/>
      <c r="C15" s="27">
        <v>18</v>
      </c>
    </row>
    <row r="16" spans="1:5" x14ac:dyDescent="0.3">
      <c r="A16" s="24"/>
      <c r="B16" s="24"/>
      <c r="C16" s="25">
        <v>23.9</v>
      </c>
    </row>
    <row r="17" spans="1:3" x14ac:dyDescent="0.3">
      <c r="A17" s="26"/>
      <c r="B17" s="26"/>
      <c r="C17" s="27">
        <v>21.6</v>
      </c>
    </row>
    <row r="18" spans="1:3" x14ac:dyDescent="0.3">
      <c r="A18" s="24"/>
      <c r="B18" s="24"/>
      <c r="C18" s="25">
        <v>24.3</v>
      </c>
    </row>
    <row r="19" spans="1:3" x14ac:dyDescent="0.3">
      <c r="A19" s="26"/>
      <c r="B19" s="26"/>
      <c r="C19" s="27">
        <v>20.399999999999999</v>
      </c>
    </row>
    <row r="20" spans="1:3" x14ac:dyDescent="0.3">
      <c r="A20" s="24"/>
      <c r="B20" s="24"/>
      <c r="C20" s="25">
        <v>23.9</v>
      </c>
    </row>
    <row r="21" spans="1:3" x14ac:dyDescent="0.3">
      <c r="A21" s="26"/>
      <c r="B21" s="26"/>
      <c r="C21" s="27">
        <v>13.3</v>
      </c>
    </row>
    <row r="22" spans="1:3" x14ac:dyDescent="0.3">
      <c r="A22" s="28" t="s">
        <v>3</v>
      </c>
      <c r="B22" s="24">
        <v>19.399999999999999</v>
      </c>
      <c r="C22" s="25">
        <v>21.6</v>
      </c>
    </row>
    <row r="23" spans="1:3" ht="27.6" x14ac:dyDescent="0.3">
      <c r="A23" s="29" t="s">
        <v>5</v>
      </c>
      <c r="B23" s="26">
        <v>1.4</v>
      </c>
      <c r="C23" s="27">
        <v>17.100000000000001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Analysis tool</vt:lpstr>
      <vt:lpstr>Function</vt:lpstr>
      <vt:lpstr>Generic</vt:lpstr>
      <vt:lpstr>generic - paired</vt:lpstr>
      <vt:lpstr>generic - unequal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goni ridwan</dc:creator>
  <cp:lastModifiedBy>osman goni ridwan</cp:lastModifiedBy>
  <dcterms:created xsi:type="dcterms:W3CDTF">2022-08-03T05:29:34Z</dcterms:created>
  <dcterms:modified xsi:type="dcterms:W3CDTF">2022-08-03T09:35:44Z</dcterms:modified>
</cp:coreProperties>
</file>