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54D7722-7D9A-49EB-985D-D5C5370C849F}" xr6:coauthVersionLast="47" xr6:coauthVersionMax="47" xr10:uidLastSave="{00000000-0000-0000-0000-000000000000}"/>
  <bookViews>
    <workbookView xWindow="-120" yWindow="-120" windowWidth="20730" windowHeight="11040" activeTab="2" xr2:uid="{528642C1-2822-49A7-A9CA-4C1575B41D64}"/>
  </bookViews>
  <sheets>
    <sheet name="dataset" sheetId="1" r:id="rId1"/>
    <sheet name="Excel Formula" sheetId="2" r:id="rId2"/>
    <sheet name="Arithmetic Formula" sheetId="4" r:id="rId3"/>
    <sheet name="Calculator" sheetId="5" r:id="rId4"/>
    <sheet name="diy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5" l="1"/>
  <c r="C8" i="2"/>
  <c r="C8" i="4"/>
  <c r="C9" i="4" s="1"/>
  <c r="D9" i="1"/>
  <c r="D8" i="1"/>
  <c r="C8" i="1"/>
  <c r="D8" i="4"/>
  <c r="D8" i="2"/>
  <c r="E8" i="1" l="1"/>
  <c r="F9" i="1" s="1"/>
  <c r="E9" i="1" s="1"/>
  <c r="F10" i="1" s="1"/>
  <c r="D10" i="1" s="1"/>
  <c r="C9" i="1"/>
  <c r="C10" i="1" s="1"/>
  <c r="C11" i="1"/>
  <c r="C10" i="4"/>
  <c r="E8" i="4"/>
  <c r="F9" i="4" s="1"/>
  <c r="E8" i="2"/>
  <c r="F9" i="2" s="1"/>
  <c r="C9" i="2" l="1"/>
  <c r="E9" i="2" s="1"/>
  <c r="F10" i="2" s="1"/>
  <c r="D9" i="2"/>
  <c r="E10" i="1"/>
  <c r="F11" i="1" s="1"/>
  <c r="D11" i="1" s="1"/>
  <c r="C12" i="1"/>
  <c r="D9" i="4"/>
  <c r="E9" i="4" s="1"/>
  <c r="F10" i="4" s="1"/>
  <c r="C11" i="4"/>
  <c r="D10" i="2" l="1"/>
  <c r="C10" i="2"/>
  <c r="E10" i="2" s="1"/>
  <c r="F11" i="2" s="1"/>
  <c r="C13" i="1"/>
  <c r="E11" i="1"/>
  <c r="F12" i="1" s="1"/>
  <c r="D12" i="1" s="1"/>
  <c r="D10" i="4"/>
  <c r="E10" i="4" s="1"/>
  <c r="F11" i="4" s="1"/>
  <c r="C12" i="4"/>
  <c r="D11" i="2" l="1"/>
  <c r="C11" i="2"/>
  <c r="E11" i="2" s="1"/>
  <c r="F12" i="2" s="1"/>
  <c r="E12" i="1"/>
  <c r="F13" i="1" s="1"/>
  <c r="D13" i="1" s="1"/>
  <c r="C14" i="1"/>
  <c r="C13" i="4"/>
  <c r="D11" i="4"/>
  <c r="E11" i="4" s="1"/>
  <c r="F12" i="4" s="1"/>
  <c r="D12" i="2" l="1"/>
  <c r="C12" i="2"/>
  <c r="E12" i="2" s="1"/>
  <c r="F13" i="2" s="1"/>
  <c r="E13" i="1"/>
  <c r="F14" i="1" s="1"/>
  <c r="D14" i="1" s="1"/>
  <c r="C15" i="1"/>
  <c r="D12" i="4"/>
  <c r="E12" i="4" s="1"/>
  <c r="F13" i="4" s="1"/>
  <c r="C14" i="4"/>
  <c r="D13" i="2" l="1"/>
  <c r="C13" i="2"/>
  <c r="E13" i="2" s="1"/>
  <c r="F14" i="2" s="1"/>
  <c r="E14" i="1"/>
  <c r="F15" i="1" s="1"/>
  <c r="D15" i="1" s="1"/>
  <c r="C16" i="1"/>
  <c r="D13" i="4"/>
  <c r="E13" i="4" s="1"/>
  <c r="F14" i="4" s="1"/>
  <c r="C15" i="4"/>
  <c r="C14" i="2" l="1"/>
  <c r="E14" i="2" s="1"/>
  <c r="F15" i="2" s="1"/>
  <c r="D14" i="2"/>
  <c r="E15" i="1"/>
  <c r="F16" i="1" s="1"/>
  <c r="D16" i="1" s="1"/>
  <c r="C17" i="1"/>
  <c r="D14" i="4"/>
  <c r="E14" i="4" s="1"/>
  <c r="F15" i="4" s="1"/>
  <c r="C16" i="4"/>
  <c r="C15" i="2" l="1"/>
  <c r="E15" i="2" s="1"/>
  <c r="F16" i="2" s="1"/>
  <c r="D15" i="2"/>
  <c r="E16" i="1"/>
  <c r="F17" i="1" s="1"/>
  <c r="D17" i="1" s="1"/>
  <c r="C18" i="1"/>
  <c r="D15" i="4"/>
  <c r="E15" i="4" s="1"/>
  <c r="F16" i="4" s="1"/>
  <c r="C17" i="4"/>
  <c r="D16" i="2" l="1"/>
  <c r="C16" i="2"/>
  <c r="E16" i="2" s="1"/>
  <c r="F17" i="2" s="1"/>
  <c r="E17" i="1"/>
  <c r="F18" i="1" s="1"/>
  <c r="D18" i="1" s="1"/>
  <c r="C19" i="1"/>
  <c r="D16" i="4"/>
  <c r="E16" i="4" s="1"/>
  <c r="F17" i="4" s="1"/>
  <c r="C18" i="4"/>
  <c r="D17" i="2" l="1"/>
  <c r="C17" i="2"/>
  <c r="E17" i="2" s="1"/>
  <c r="F18" i="2" s="1"/>
  <c r="E18" i="1"/>
  <c r="F19" i="1" s="1"/>
  <c r="D19" i="1" s="1"/>
  <c r="C20" i="1"/>
  <c r="C19" i="4"/>
  <c r="D17" i="4"/>
  <c r="E17" i="4" s="1"/>
  <c r="F18" i="4" s="1"/>
  <c r="C18" i="2" l="1"/>
  <c r="D18" i="2"/>
  <c r="E19" i="1"/>
  <c r="F20" i="1" s="1"/>
  <c r="D18" i="4"/>
  <c r="E18" i="4" s="1"/>
  <c r="F19" i="4" s="1"/>
  <c r="E18" i="2" l="1"/>
  <c r="F19" i="2" s="1"/>
  <c r="D20" i="1"/>
  <c r="E20" i="1" s="1"/>
  <c r="D19" i="4"/>
  <c r="E19" i="4" s="1"/>
  <c r="C19" i="2" l="1"/>
  <c r="E19" i="2" s="1"/>
  <c r="D19" i="2"/>
</calcChain>
</file>

<file path=xl/sharedStrings.xml><?xml version="1.0" encoding="utf-8"?>
<sst xmlns="http://schemas.openxmlformats.org/spreadsheetml/2006/main" count="83" uniqueCount="63">
  <si>
    <t>Address</t>
  </si>
  <si>
    <t>State</t>
  </si>
  <si>
    <t>Florida</t>
  </si>
  <si>
    <t>California</t>
  </si>
  <si>
    <t>First Name</t>
  </si>
  <si>
    <t>City</t>
  </si>
  <si>
    <t>Last name</t>
  </si>
  <si>
    <t>ZIP</t>
  </si>
  <si>
    <t>Jamie</t>
  </si>
  <si>
    <t>O'Mohun</t>
  </si>
  <si>
    <t>05 Green Ridge Way</t>
  </si>
  <si>
    <t>Memphis</t>
  </si>
  <si>
    <t>Tennessee</t>
  </si>
  <si>
    <t>Mile</t>
  </si>
  <si>
    <t>Summerlie</t>
  </si>
  <si>
    <t>0 Bluestem Avenue</t>
  </si>
  <si>
    <t>Shawnee Mission</t>
  </si>
  <si>
    <t>Kansas</t>
  </si>
  <si>
    <t>Sephira</t>
  </si>
  <si>
    <t>Whisson</t>
  </si>
  <si>
    <t>9316 Tomscot Lane</t>
  </si>
  <si>
    <t>Sacramento</t>
  </si>
  <si>
    <t>Herminia</t>
  </si>
  <si>
    <t>De Hooge</t>
  </si>
  <si>
    <t>Tampa</t>
  </si>
  <si>
    <t>Kristo</t>
  </si>
  <si>
    <t>Manger</t>
  </si>
  <si>
    <t>0475 Talmadge Park</t>
  </si>
  <si>
    <t>Springfield</t>
  </si>
  <si>
    <t>Missouri</t>
  </si>
  <si>
    <t>Michael</t>
  </si>
  <si>
    <t>Knellen</t>
  </si>
  <si>
    <t>82802 Randy Court</t>
  </si>
  <si>
    <t>Washington</t>
  </si>
  <si>
    <t>District of Columbia</t>
  </si>
  <si>
    <t>Sammy</t>
  </si>
  <si>
    <t>Genny</t>
  </si>
  <si>
    <t>Omaha</t>
  </si>
  <si>
    <t>Nebraska</t>
  </si>
  <si>
    <t>Brier</t>
  </si>
  <si>
    <t>Escalero</t>
  </si>
  <si>
    <t>Knoxville</t>
  </si>
  <si>
    <t>524 Delladonna Plaza</t>
  </si>
  <si>
    <t>365 Walton Crossing</t>
  </si>
  <si>
    <t>223 Mockingbird Court</t>
  </si>
  <si>
    <t>Do It Yourself</t>
  </si>
  <si>
    <t>Calculate Two Wheeler EMI Loan</t>
  </si>
  <si>
    <t>Principal</t>
  </si>
  <si>
    <t>Interest</t>
  </si>
  <si>
    <t>Tenure (Months)</t>
  </si>
  <si>
    <t>Month (SL)</t>
  </si>
  <si>
    <t xml:space="preserve">Remaining </t>
  </si>
  <si>
    <t>EMI Amount</t>
  </si>
  <si>
    <t>Current Principal</t>
  </si>
  <si>
    <t>Using Excel Formula</t>
  </si>
  <si>
    <t>Using Arithmatic Formula</t>
  </si>
  <si>
    <t>EMI Calculator</t>
  </si>
  <si>
    <t>Principal Amount</t>
  </si>
  <si>
    <t>EMI</t>
  </si>
  <si>
    <t>&lt;&lt; Provide the Principal Amount of Loan</t>
  </si>
  <si>
    <t>&lt;&lt; Provide the Interest Rate Per Annum</t>
  </si>
  <si>
    <t>&lt;&lt; Provide the Duration of Loan in Months</t>
  </si>
  <si>
    <t xml:space="preserve"> EMI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</si>
</sst>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sz val="12"/>
      <color rgb="FF34495E"/>
      <name val="Arial"/>
      <family val="2"/>
    </font>
    <font>
      <b/>
      <sz val="16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3" fillId="5" borderId="2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3" borderId="1" xfId="1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20</xdr:row>
      <xdr:rowOff>66675</xdr:rowOff>
    </xdr:from>
    <xdr:ext cx="4114800" cy="88306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F106A43-4B08-9971-BA64-2AB75E602B56}"/>
                </a:ext>
              </a:extLst>
            </xdr:cNvPr>
            <xdr:cNvSpPr txBox="1"/>
          </xdr:nvSpPr>
          <xdr:spPr>
            <a:xfrm>
              <a:off x="704850" y="5019675"/>
              <a:ext cx="4114800" cy="8830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latin typeface="Cambria Math" panose="02040503050406030204" pitchFamily="18" charset="0"/>
                      </a:rPr>
                      <m:t>𝐸𝑀𝐼</m:t>
                    </m:r>
                    <m:r>
                      <a:rPr lang="en-US" sz="18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800" b="0" i="0">
                            <a:latin typeface="Cambria Math" panose="02040503050406030204" pitchFamily="18" charset="0"/>
                          </a:rPr>
                          <m:t>Pr</m:t>
                        </m:r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⁡</m:t>
                        </m:r>
                        <m:sSup>
                          <m:sSupPr>
                            <m:ctrlPr>
                              <a:rPr lang="en-U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(1+</m:t>
                            </m:r>
                            <m:f>
                              <m:fPr>
                                <m:ctrlPr>
                                  <a:rPr lang="en-U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</m:num>
                              <m:den>
                                <m:r>
                                  <a:rPr lang="en-US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1200</m:t>
                                </m:r>
                              </m:den>
                            </m:f>
                            <m:r>
                              <a:rPr lang="en-US" sz="18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1200[</m:t>
                        </m:r>
                        <m:sSup>
                          <m:sSupPr>
                            <m:ctrlPr>
                              <a:rPr lang="en-US" sz="18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f>
                                  <m:fPr>
                                    <m:ctrlPr>
                                      <a:rPr lang="en-US" sz="18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800" b="0" i="1">
                                        <a:latin typeface="Cambria Math" panose="02040503050406030204" pitchFamily="18" charset="0"/>
                                      </a:rPr>
                                      <m:t>𝑟</m:t>
                                    </m:r>
                                  </m:num>
                                  <m:den>
                                    <m:r>
                                      <a:rPr lang="en-US" sz="1800" b="0" i="1">
                                        <a:latin typeface="Cambria Math" panose="02040503050406030204" pitchFamily="18" charset="0"/>
                                      </a:rPr>
                                      <m:t>1200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−1]</m:t>
                        </m:r>
                      </m:den>
                    </m:f>
                  </m:oMath>
                </m:oMathPara>
              </a14:m>
              <a:endParaRPr lang="en-US" sz="18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F106A43-4B08-9971-BA64-2AB75E602B56}"/>
                </a:ext>
              </a:extLst>
            </xdr:cNvPr>
            <xdr:cNvSpPr txBox="1"/>
          </xdr:nvSpPr>
          <xdr:spPr>
            <a:xfrm>
              <a:off x="704850" y="5019675"/>
              <a:ext cx="4114800" cy="8830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800" b="0" i="0">
                  <a:latin typeface="Cambria Math" panose="02040503050406030204" pitchFamily="18" charset="0"/>
                </a:rPr>
                <a:t>𝐸𝑀𝐼=(Pr⁡〖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(1+𝑟/1200)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800" b="0" i="0">
                  <a:latin typeface="Cambria Math" panose="02040503050406030204" pitchFamily="18" charset="0"/>
                </a:rPr>
                <a:t>𝑛)/(1200[(1+𝑟/1200)^𝑛−1])</a:t>
              </a:r>
              <a:endParaRPr lang="en-US" sz="1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BCF6-C4BF-461A-8DAA-AB413A8EA768}">
  <dimension ref="B2:F22"/>
  <sheetViews>
    <sheetView showGridLines="0" workbookViewId="0">
      <selection activeCell="F23" sqref="F23"/>
    </sheetView>
  </sheetViews>
  <sheetFormatPr defaultRowHeight="20.100000000000001" customHeight="1" x14ac:dyDescent="0.25"/>
  <cols>
    <col min="1" max="1" width="4" style="1" customWidth="1"/>
    <col min="2" max="2" width="14.42578125" style="1" customWidth="1"/>
    <col min="3" max="3" width="17.42578125" style="1" customWidth="1"/>
    <col min="4" max="4" width="23.28515625" style="1" customWidth="1"/>
    <col min="5" max="5" width="21.140625" style="1" customWidth="1"/>
    <col min="6" max="6" width="19.85546875" style="1" customWidth="1"/>
    <col min="7" max="16384" width="9.140625" style="1"/>
  </cols>
  <sheetData>
    <row r="2" spans="2:6" ht="20.100000000000001" customHeight="1" thickBot="1" x14ac:dyDescent="0.4">
      <c r="B2" s="18" t="s">
        <v>46</v>
      </c>
      <c r="C2" s="18"/>
      <c r="D2" s="18"/>
      <c r="E2" s="18"/>
      <c r="F2" s="18"/>
    </row>
    <row r="3" spans="2:6" ht="20.100000000000001" customHeight="1" thickTop="1" x14ac:dyDescent="0.25"/>
    <row r="4" spans="2:6" ht="20.100000000000001" customHeight="1" x14ac:dyDescent="0.25">
      <c r="B4" s="8" t="s">
        <v>47</v>
      </c>
      <c r="C4" s="8" t="s">
        <v>48</v>
      </c>
      <c r="D4" s="8" t="s">
        <v>49</v>
      </c>
      <c r="E4" s="4"/>
    </row>
    <row r="5" spans="2:6" ht="20.100000000000001" customHeight="1" x14ac:dyDescent="0.25">
      <c r="B5" s="6">
        <v>10000</v>
      </c>
      <c r="C5" s="7">
        <v>0.05</v>
      </c>
      <c r="D5" s="3">
        <v>12</v>
      </c>
    </row>
    <row r="6" spans="2:6" ht="20.100000000000001" customHeight="1" x14ac:dyDescent="0.25">
      <c r="C6" s="5"/>
    </row>
    <row r="7" spans="2:6" ht="20.100000000000001" customHeight="1" x14ac:dyDescent="0.25">
      <c r="B7" s="2" t="s">
        <v>50</v>
      </c>
      <c r="C7" s="9" t="s">
        <v>52</v>
      </c>
      <c r="D7" s="2" t="s">
        <v>48</v>
      </c>
      <c r="E7" s="2" t="s">
        <v>53</v>
      </c>
      <c r="F7" s="2" t="s">
        <v>51</v>
      </c>
    </row>
    <row r="8" spans="2:6" ht="20.100000000000001" customHeight="1" x14ac:dyDescent="0.25">
      <c r="B8" s="3">
        <v>0</v>
      </c>
      <c r="C8" s="6">
        <f>ABS(PMT($C$5,$D$5-B8,F8))</f>
        <v>1128.2541002081541</v>
      </c>
      <c r="D8" s="6">
        <f>$C$5*F8</f>
        <v>500</v>
      </c>
      <c r="E8" s="6">
        <f>C8-D8</f>
        <v>628.25410020815411</v>
      </c>
      <c r="F8" s="6">
        <v>10000</v>
      </c>
    </row>
    <row r="9" spans="2:6" ht="20.100000000000001" customHeight="1" x14ac:dyDescent="0.25">
      <c r="B9" s="3">
        <v>1</v>
      </c>
      <c r="C9" s="6">
        <f>C8</f>
        <v>1128.2541002081541</v>
      </c>
      <c r="D9" s="6">
        <f t="shared" ref="D9:D20" si="0">$C$5*F9</f>
        <v>468.58729498959229</v>
      </c>
      <c r="E9" s="6">
        <f>C9-D9</f>
        <v>659.66680521856188</v>
      </c>
      <c r="F9" s="6">
        <f>F8-E8</f>
        <v>9371.7458997918457</v>
      </c>
    </row>
    <row r="10" spans="2:6" ht="20.100000000000001" customHeight="1" x14ac:dyDescent="0.25">
      <c r="B10" s="3">
        <v>2</v>
      </c>
      <c r="C10" s="6">
        <f t="shared" ref="C10:C20" si="1">C9</f>
        <v>1128.2541002081541</v>
      </c>
      <c r="D10" s="6">
        <f t="shared" si="0"/>
        <v>435.60395472866423</v>
      </c>
      <c r="E10" s="6">
        <f t="shared" ref="E10:E20" si="2">C10-D10</f>
        <v>692.65014547948988</v>
      </c>
      <c r="F10" s="6">
        <f t="shared" ref="F10:F20" si="3">F9-E9</f>
        <v>8712.0790945732842</v>
      </c>
    </row>
    <row r="11" spans="2:6" ht="20.100000000000001" customHeight="1" x14ac:dyDescent="0.25">
      <c r="B11" s="3">
        <v>3</v>
      </c>
      <c r="C11" s="6">
        <f t="shared" si="1"/>
        <v>1128.2541002081541</v>
      </c>
      <c r="D11" s="6">
        <f t="shared" si="0"/>
        <v>400.97144745468972</v>
      </c>
      <c r="E11" s="6">
        <f t="shared" si="2"/>
        <v>727.28265275346439</v>
      </c>
      <c r="F11" s="6">
        <f t="shared" si="3"/>
        <v>8019.4289490937945</v>
      </c>
    </row>
    <row r="12" spans="2:6" ht="20.100000000000001" customHeight="1" x14ac:dyDescent="0.25">
      <c r="B12" s="3">
        <v>4</v>
      </c>
      <c r="C12" s="6">
        <f t="shared" si="1"/>
        <v>1128.2541002081541</v>
      </c>
      <c r="D12" s="6">
        <f t="shared" si="0"/>
        <v>364.60731481701652</v>
      </c>
      <c r="E12" s="6">
        <f t="shared" si="2"/>
        <v>763.64678539113766</v>
      </c>
      <c r="F12" s="6">
        <f t="shared" si="3"/>
        <v>7292.1462963403301</v>
      </c>
    </row>
    <row r="13" spans="2:6" ht="20.100000000000001" customHeight="1" x14ac:dyDescent="0.25">
      <c r="B13" s="3">
        <v>5</v>
      </c>
      <c r="C13" s="6">
        <f t="shared" si="1"/>
        <v>1128.2541002081541</v>
      </c>
      <c r="D13" s="6">
        <f t="shared" si="0"/>
        <v>326.42497554745961</v>
      </c>
      <c r="E13" s="6">
        <f t="shared" si="2"/>
        <v>801.82912466069456</v>
      </c>
      <c r="F13" s="6">
        <f t="shared" si="3"/>
        <v>6528.499510949192</v>
      </c>
    </row>
    <row r="14" spans="2:6" ht="20.100000000000001" customHeight="1" x14ac:dyDescent="0.25">
      <c r="B14" s="3">
        <v>6</v>
      </c>
      <c r="C14" s="6">
        <f t="shared" si="1"/>
        <v>1128.2541002081541</v>
      </c>
      <c r="D14" s="6">
        <f t="shared" si="0"/>
        <v>286.33351931442485</v>
      </c>
      <c r="E14" s="6">
        <f t="shared" si="2"/>
        <v>841.92058089372927</v>
      </c>
      <c r="F14" s="6">
        <f t="shared" si="3"/>
        <v>5726.670386288497</v>
      </c>
    </row>
    <row r="15" spans="2:6" ht="20.100000000000001" customHeight="1" x14ac:dyDescent="0.25">
      <c r="B15" s="3">
        <v>7</v>
      </c>
      <c r="C15" s="6">
        <f t="shared" si="1"/>
        <v>1128.2541002081541</v>
      </c>
      <c r="D15" s="6">
        <f t="shared" si="0"/>
        <v>244.23749026973837</v>
      </c>
      <c r="E15" s="6">
        <f t="shared" si="2"/>
        <v>884.01660993841574</v>
      </c>
      <c r="F15" s="6">
        <f t="shared" si="3"/>
        <v>4884.7498053947675</v>
      </c>
    </row>
    <row r="16" spans="2:6" ht="20.100000000000001" customHeight="1" x14ac:dyDescent="0.25">
      <c r="B16" s="3">
        <v>8</v>
      </c>
      <c r="C16" s="6">
        <f t="shared" si="1"/>
        <v>1128.2541002081541</v>
      </c>
      <c r="D16" s="6">
        <f t="shared" si="0"/>
        <v>200.03665977281759</v>
      </c>
      <c r="E16" s="6">
        <f t="shared" si="2"/>
        <v>928.21744043533658</v>
      </c>
      <c r="F16" s="6">
        <f t="shared" si="3"/>
        <v>4000.7331954563515</v>
      </c>
    </row>
    <row r="17" spans="2:6" ht="20.100000000000001" customHeight="1" x14ac:dyDescent="0.25">
      <c r="B17" s="3">
        <v>9</v>
      </c>
      <c r="C17" s="6">
        <f t="shared" si="1"/>
        <v>1128.2541002081541</v>
      </c>
      <c r="D17" s="6">
        <f t="shared" si="0"/>
        <v>153.62578775105078</v>
      </c>
      <c r="E17" s="6">
        <f t="shared" si="2"/>
        <v>974.62831245710333</v>
      </c>
      <c r="F17" s="6">
        <f t="shared" si="3"/>
        <v>3072.5157550210151</v>
      </c>
    </row>
    <row r="18" spans="2:6" ht="20.100000000000001" customHeight="1" x14ac:dyDescent="0.25">
      <c r="B18" s="3">
        <v>10</v>
      </c>
      <c r="C18" s="6">
        <f t="shared" si="1"/>
        <v>1128.2541002081541</v>
      </c>
      <c r="D18" s="6">
        <f t="shared" si="0"/>
        <v>104.8943721281956</v>
      </c>
      <c r="E18" s="6">
        <f t="shared" si="2"/>
        <v>1023.3597280799585</v>
      </c>
      <c r="F18" s="6">
        <f t="shared" si="3"/>
        <v>2097.8874425639119</v>
      </c>
    </row>
    <row r="19" spans="2:6" ht="20.100000000000001" customHeight="1" x14ac:dyDescent="0.25">
      <c r="B19" s="3">
        <v>11</v>
      </c>
      <c r="C19" s="6">
        <f t="shared" si="1"/>
        <v>1128.2541002081541</v>
      </c>
      <c r="D19" s="6">
        <f t="shared" si="0"/>
        <v>53.726385724197669</v>
      </c>
      <c r="E19" s="6">
        <f t="shared" si="2"/>
        <v>1074.5277144839565</v>
      </c>
      <c r="F19" s="6">
        <f t="shared" si="3"/>
        <v>1074.5277144839533</v>
      </c>
    </row>
    <row r="20" spans="2:6" ht="20.100000000000001" customHeight="1" x14ac:dyDescent="0.25">
      <c r="B20" s="3">
        <v>12</v>
      </c>
      <c r="C20" s="6">
        <f t="shared" si="1"/>
        <v>1128.2541002081541</v>
      </c>
      <c r="D20" s="6">
        <f t="shared" si="0"/>
        <v>-1.5916157281026246E-13</v>
      </c>
      <c r="E20" s="6">
        <f t="shared" si="2"/>
        <v>1128.2541002081543</v>
      </c>
      <c r="F20" s="6">
        <f t="shared" si="3"/>
        <v>-3.1832314562052488E-12</v>
      </c>
    </row>
    <row r="22" spans="2:6" ht="20.100000000000001" customHeight="1" x14ac:dyDescent="0.25">
      <c r="C22" s="5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0547-B417-4AE6-A3CB-643BF6593524}">
  <dimension ref="B2:J22"/>
  <sheetViews>
    <sheetView showGridLines="0" topLeftCell="A7" workbookViewId="0">
      <selection activeCell="C16" sqref="C16"/>
    </sheetView>
  </sheetViews>
  <sheetFormatPr defaultRowHeight="20.100000000000001" customHeight="1" x14ac:dyDescent="0.25"/>
  <cols>
    <col min="1" max="1" width="4.28515625" style="1" customWidth="1"/>
    <col min="2" max="2" width="14.42578125" style="1" customWidth="1"/>
    <col min="3" max="3" width="17.42578125" style="1" customWidth="1"/>
    <col min="4" max="4" width="23.28515625" style="1" customWidth="1"/>
    <col min="5" max="5" width="21.140625" style="1" customWidth="1"/>
    <col min="6" max="6" width="19.85546875" style="1" customWidth="1"/>
    <col min="7" max="9" width="9.140625" style="1"/>
    <col min="10" max="10" width="11.28515625" style="1" bestFit="1" customWidth="1"/>
    <col min="11" max="16384" width="9.140625" style="1"/>
  </cols>
  <sheetData>
    <row r="2" spans="2:6" ht="20.100000000000001" customHeight="1" thickBot="1" x14ac:dyDescent="0.4">
      <c r="B2" s="18" t="s">
        <v>54</v>
      </c>
      <c r="C2" s="18"/>
      <c r="D2" s="18"/>
      <c r="E2" s="18"/>
      <c r="F2" s="18"/>
    </row>
    <row r="3" spans="2:6" ht="20.100000000000001" customHeight="1" thickTop="1" x14ac:dyDescent="0.25"/>
    <row r="4" spans="2:6" ht="20.100000000000001" customHeight="1" x14ac:dyDescent="0.25">
      <c r="B4" s="8" t="s">
        <v>47</v>
      </c>
      <c r="C4" s="8" t="s">
        <v>48</v>
      </c>
      <c r="D4" s="8" t="s">
        <v>49</v>
      </c>
      <c r="E4" s="4"/>
    </row>
    <row r="5" spans="2:6" ht="20.100000000000001" customHeight="1" x14ac:dyDescent="0.25">
      <c r="B5" s="6">
        <v>10000</v>
      </c>
      <c r="C5" s="7">
        <v>0.05</v>
      </c>
      <c r="D5" s="3">
        <v>12</v>
      </c>
    </row>
    <row r="6" spans="2:6" ht="20.100000000000001" customHeight="1" x14ac:dyDescent="0.25">
      <c r="C6" s="5"/>
    </row>
    <row r="7" spans="2:6" ht="20.100000000000001" customHeight="1" x14ac:dyDescent="0.25">
      <c r="B7" s="2" t="s">
        <v>50</v>
      </c>
      <c r="C7" s="9" t="s">
        <v>52</v>
      </c>
      <c r="D7" s="2" t="s">
        <v>48</v>
      </c>
      <c r="E7" s="2" t="s">
        <v>53</v>
      </c>
      <c r="F7" s="2" t="s">
        <v>51</v>
      </c>
    </row>
    <row r="8" spans="2:6" ht="20.100000000000001" customHeight="1" x14ac:dyDescent="0.25">
      <c r="B8" s="3">
        <v>0</v>
      </c>
      <c r="C8" s="6">
        <f>ABS(PMT($C$5/12,$D$5-B8,F8))</f>
        <v>856.07481788467135</v>
      </c>
      <c r="D8" s="6">
        <f>$C$5*F8/12</f>
        <v>41.666666666666664</v>
      </c>
      <c r="E8" s="6">
        <f>C8-D8</f>
        <v>814.40815121800472</v>
      </c>
      <c r="F8" s="6">
        <v>10000</v>
      </c>
    </row>
    <row r="9" spans="2:6" ht="20.100000000000001" customHeight="1" x14ac:dyDescent="0.25">
      <c r="B9" s="3">
        <v>1</v>
      </c>
      <c r="C9" s="6">
        <f>ABS(PMT($C$5/12,$D$5-B9,F9))</f>
        <v>856.07481788467123</v>
      </c>
      <c r="D9" s="6">
        <f t="shared" ref="D9:D19" si="0">$C$5*F9/12</f>
        <v>38.273299369924977</v>
      </c>
      <c r="E9" s="6">
        <f t="shared" ref="E9:E19" si="1">C9-D9</f>
        <v>817.80151851474625</v>
      </c>
      <c r="F9" s="6">
        <f>F8-E8</f>
        <v>9185.5918487819945</v>
      </c>
    </row>
    <row r="10" spans="2:6" ht="20.100000000000001" customHeight="1" x14ac:dyDescent="0.25">
      <c r="B10" s="3">
        <v>2</v>
      </c>
      <c r="C10" s="6">
        <f t="shared" ref="C10:C19" si="2">ABS(PMT($C$5/12,$D$5-B10,F10))</f>
        <v>856.07481788467123</v>
      </c>
      <c r="D10" s="6">
        <f t="shared" si="0"/>
        <v>34.865793042780204</v>
      </c>
      <c r="E10" s="6">
        <f t="shared" si="1"/>
        <v>821.20902484189105</v>
      </c>
      <c r="F10" s="6">
        <f t="shared" ref="F10:F19" si="3">F9-E9</f>
        <v>8367.7903302672476</v>
      </c>
    </row>
    <row r="11" spans="2:6" ht="20.100000000000001" customHeight="1" x14ac:dyDescent="0.25">
      <c r="B11" s="3">
        <v>3</v>
      </c>
      <c r="C11" s="6">
        <f t="shared" si="2"/>
        <v>856.07481788467123</v>
      </c>
      <c r="D11" s="6">
        <f t="shared" si="0"/>
        <v>31.444088772605653</v>
      </c>
      <c r="E11" s="6">
        <f t="shared" si="1"/>
        <v>824.63072911206564</v>
      </c>
      <c r="F11" s="6">
        <f t="shared" si="3"/>
        <v>7546.5813054253567</v>
      </c>
    </row>
    <row r="12" spans="2:6" ht="20.100000000000001" customHeight="1" x14ac:dyDescent="0.25">
      <c r="B12" s="3">
        <v>4</v>
      </c>
      <c r="C12" s="6">
        <f t="shared" si="2"/>
        <v>856.07481788467112</v>
      </c>
      <c r="D12" s="6">
        <f t="shared" si="0"/>
        <v>28.008127401305384</v>
      </c>
      <c r="E12" s="6">
        <f t="shared" si="1"/>
        <v>828.06669048336573</v>
      </c>
      <c r="F12" s="6">
        <f t="shared" si="3"/>
        <v>6721.9505763132911</v>
      </c>
    </row>
    <row r="13" spans="2:6" ht="20.100000000000001" customHeight="1" x14ac:dyDescent="0.25">
      <c r="B13" s="3">
        <v>5</v>
      </c>
      <c r="C13" s="6">
        <f t="shared" si="2"/>
        <v>856.07481788467101</v>
      </c>
      <c r="D13" s="6">
        <f t="shared" si="0"/>
        <v>24.557849524291356</v>
      </c>
      <c r="E13" s="6">
        <f t="shared" si="1"/>
        <v>831.51696836037968</v>
      </c>
      <c r="F13" s="6">
        <f t="shared" si="3"/>
        <v>5893.883885829925</v>
      </c>
    </row>
    <row r="14" spans="2:6" ht="20.100000000000001" customHeight="1" x14ac:dyDescent="0.25">
      <c r="B14" s="3">
        <v>6</v>
      </c>
      <c r="C14" s="6">
        <f t="shared" si="2"/>
        <v>856.07481788467101</v>
      </c>
      <c r="D14" s="6">
        <f t="shared" si="0"/>
        <v>21.093195489456438</v>
      </c>
      <c r="E14" s="6">
        <f t="shared" si="1"/>
        <v>834.98162239521457</v>
      </c>
      <c r="F14" s="6">
        <f t="shared" si="3"/>
        <v>5062.3669174695451</v>
      </c>
    </row>
    <row r="15" spans="2:6" ht="20.100000000000001" customHeight="1" x14ac:dyDescent="0.25">
      <c r="B15" s="3">
        <v>7</v>
      </c>
      <c r="C15" s="6">
        <f t="shared" si="2"/>
        <v>856.07481788467101</v>
      </c>
      <c r="D15" s="6">
        <f t="shared" si="0"/>
        <v>17.614105396143042</v>
      </c>
      <c r="E15" s="6">
        <f t="shared" si="1"/>
        <v>838.46071248852797</v>
      </c>
      <c r="F15" s="6">
        <f t="shared" si="3"/>
        <v>4227.3852950743303</v>
      </c>
    </row>
    <row r="16" spans="2:6" ht="20.100000000000001" customHeight="1" x14ac:dyDescent="0.25">
      <c r="B16" s="3">
        <v>8</v>
      </c>
      <c r="C16" s="6">
        <f t="shared" si="2"/>
        <v>856.07481788467078</v>
      </c>
      <c r="D16" s="6">
        <f t="shared" si="0"/>
        <v>14.120519094107513</v>
      </c>
      <c r="E16" s="6">
        <f t="shared" si="1"/>
        <v>841.95429879056326</v>
      </c>
      <c r="F16" s="6">
        <f t="shared" si="3"/>
        <v>3388.9245825858025</v>
      </c>
    </row>
    <row r="17" spans="2:10" ht="20.100000000000001" customHeight="1" x14ac:dyDescent="0.25">
      <c r="B17" s="3">
        <v>9</v>
      </c>
      <c r="C17" s="6">
        <f t="shared" si="2"/>
        <v>856.07481788467067</v>
      </c>
      <c r="D17" s="6">
        <f t="shared" si="0"/>
        <v>10.612376182480164</v>
      </c>
      <c r="E17" s="6">
        <f t="shared" si="1"/>
        <v>845.46244170219052</v>
      </c>
      <c r="F17" s="6">
        <f t="shared" si="3"/>
        <v>2546.9702837952391</v>
      </c>
    </row>
    <row r="18" spans="2:10" ht="20.100000000000001" customHeight="1" x14ac:dyDescent="0.25">
      <c r="B18" s="3">
        <v>10</v>
      </c>
      <c r="C18" s="6">
        <f t="shared" si="2"/>
        <v>856.07481788467055</v>
      </c>
      <c r="D18" s="6">
        <f t="shared" si="0"/>
        <v>7.0896160087210367</v>
      </c>
      <c r="E18" s="6">
        <f t="shared" si="1"/>
        <v>848.98520187594954</v>
      </c>
      <c r="F18" s="6">
        <f t="shared" si="3"/>
        <v>1701.5078420930486</v>
      </c>
    </row>
    <row r="19" spans="2:10" ht="20.100000000000001" customHeight="1" x14ac:dyDescent="0.25">
      <c r="B19" s="3">
        <v>11</v>
      </c>
      <c r="C19" s="6">
        <f t="shared" si="2"/>
        <v>856.07481788467044</v>
      </c>
      <c r="D19" s="6">
        <f t="shared" si="0"/>
        <v>3.5521776675712462</v>
      </c>
      <c r="E19" s="6">
        <f t="shared" si="1"/>
        <v>852.52264021709914</v>
      </c>
      <c r="F19" s="6">
        <f t="shared" si="3"/>
        <v>852.52264021709902</v>
      </c>
    </row>
    <row r="20" spans="2:10" ht="20.100000000000001" customHeight="1" x14ac:dyDescent="0.25">
      <c r="C20" s="5"/>
    </row>
    <row r="21" spans="2:10" ht="20.100000000000001" customHeight="1" x14ac:dyDescent="0.25">
      <c r="J21" s="5"/>
    </row>
    <row r="22" spans="2:10" ht="20.100000000000001" customHeight="1" x14ac:dyDescent="0.25">
      <c r="J22" s="5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5351-A143-410C-984E-56DF7006C5C6}">
  <dimension ref="B2:F23"/>
  <sheetViews>
    <sheetView showGridLines="0" tabSelected="1" topLeftCell="A13" workbookViewId="0">
      <selection activeCell="H20" sqref="H20"/>
    </sheetView>
  </sheetViews>
  <sheetFormatPr defaultRowHeight="20.100000000000001" customHeight="1" x14ac:dyDescent="0.25"/>
  <cols>
    <col min="1" max="1" width="4.28515625" style="1" customWidth="1"/>
    <col min="2" max="2" width="14.42578125" style="1" customWidth="1"/>
    <col min="3" max="3" width="17.42578125" style="1" customWidth="1"/>
    <col min="4" max="4" width="23.28515625" style="1" customWidth="1"/>
    <col min="5" max="5" width="21.140625" style="1" customWidth="1"/>
    <col min="6" max="6" width="19.85546875" style="1" customWidth="1"/>
    <col min="7" max="16384" width="9.140625" style="1"/>
  </cols>
  <sheetData>
    <row r="2" spans="2:6" ht="20.100000000000001" customHeight="1" thickBot="1" x14ac:dyDescent="0.4">
      <c r="B2" s="18" t="s">
        <v>55</v>
      </c>
      <c r="C2" s="18"/>
      <c r="D2" s="18"/>
      <c r="E2" s="18"/>
      <c r="F2" s="18"/>
    </row>
    <row r="3" spans="2:6" ht="20.100000000000001" customHeight="1" thickTop="1" x14ac:dyDescent="0.25"/>
    <row r="4" spans="2:6" ht="20.100000000000001" customHeight="1" x14ac:dyDescent="0.25">
      <c r="B4" s="8" t="s">
        <v>47</v>
      </c>
      <c r="C4" s="8" t="s">
        <v>48</v>
      </c>
      <c r="D4" s="8" t="s">
        <v>49</v>
      </c>
      <c r="E4" s="4"/>
    </row>
    <row r="5" spans="2:6" ht="20.100000000000001" customHeight="1" x14ac:dyDescent="0.25">
      <c r="B5" s="6">
        <v>10000</v>
      </c>
      <c r="C5" s="7">
        <v>0.05</v>
      </c>
      <c r="D5" s="3">
        <v>12</v>
      </c>
    </row>
    <row r="6" spans="2:6" ht="20.100000000000001" customHeight="1" x14ac:dyDescent="0.25">
      <c r="C6" s="5"/>
    </row>
    <row r="7" spans="2:6" ht="20.100000000000001" customHeight="1" x14ac:dyDescent="0.25">
      <c r="B7" s="2" t="s">
        <v>50</v>
      </c>
      <c r="C7" s="9" t="s">
        <v>52</v>
      </c>
      <c r="D7" s="2" t="s">
        <v>48</v>
      </c>
      <c r="E7" s="2" t="s">
        <v>53</v>
      </c>
      <c r="F7" s="2" t="s">
        <v>51</v>
      </c>
    </row>
    <row r="8" spans="2:6" ht="20.100000000000001" customHeight="1" x14ac:dyDescent="0.25">
      <c r="B8" s="3">
        <v>0</v>
      </c>
      <c r="C8" s="6">
        <f>B5*C5/12*(1+C5/12)^D5/((1+C5/12)^D5-1)</f>
        <v>856.07481788466737</v>
      </c>
      <c r="D8" s="6">
        <f>$C$5*F8/12</f>
        <v>41.666666666666664</v>
      </c>
      <c r="E8" s="6">
        <f>C8-D8</f>
        <v>814.40815121800074</v>
      </c>
      <c r="F8" s="6">
        <v>10000</v>
      </c>
    </row>
    <row r="9" spans="2:6" ht="20.100000000000001" customHeight="1" x14ac:dyDescent="0.25">
      <c r="B9" s="3">
        <v>1</v>
      </c>
      <c r="C9" s="6">
        <f>C8</f>
        <v>856.07481788466737</v>
      </c>
      <c r="D9" s="6">
        <f>$C$5*F9/12</f>
        <v>38.273299369925006</v>
      </c>
      <c r="E9" s="6">
        <f>C9-D9</f>
        <v>817.80151851474238</v>
      </c>
      <c r="F9" s="6">
        <f>F8-E8</f>
        <v>9185.5918487819999</v>
      </c>
    </row>
    <row r="10" spans="2:6" ht="20.100000000000001" customHeight="1" x14ac:dyDescent="0.25">
      <c r="B10" s="3">
        <v>2</v>
      </c>
      <c r="C10" s="6">
        <f t="shared" ref="C10:C19" si="0">C9</f>
        <v>856.07481788466737</v>
      </c>
      <c r="D10" s="6">
        <f t="shared" ref="D10:D19" si="1">$C$5*F10/12</f>
        <v>34.86579304278024</v>
      </c>
      <c r="E10" s="6">
        <f t="shared" ref="E10:E19" si="2">C10-D10</f>
        <v>821.20902484188719</v>
      </c>
      <c r="F10" s="6">
        <f t="shared" ref="F10:F19" si="3">F9-E9</f>
        <v>8367.7903302672566</v>
      </c>
    </row>
    <row r="11" spans="2:6" ht="20.100000000000001" customHeight="1" x14ac:dyDescent="0.25">
      <c r="B11" s="3">
        <v>3</v>
      </c>
      <c r="C11" s="6">
        <f t="shared" si="0"/>
        <v>856.07481788466737</v>
      </c>
      <c r="D11" s="6">
        <f t="shared" si="1"/>
        <v>31.44408877260571</v>
      </c>
      <c r="E11" s="6">
        <f t="shared" si="2"/>
        <v>824.63072911206166</v>
      </c>
      <c r="F11" s="6">
        <f t="shared" si="3"/>
        <v>7546.5813054253695</v>
      </c>
    </row>
    <row r="12" spans="2:6" ht="20.100000000000001" customHeight="1" x14ac:dyDescent="0.25">
      <c r="B12" s="3">
        <v>4</v>
      </c>
      <c r="C12" s="6">
        <f t="shared" si="0"/>
        <v>856.07481788466737</v>
      </c>
      <c r="D12" s="6">
        <f t="shared" si="1"/>
        <v>28.008127401305448</v>
      </c>
      <c r="E12" s="6">
        <f t="shared" si="2"/>
        <v>828.06669048336187</v>
      </c>
      <c r="F12" s="6">
        <f t="shared" si="3"/>
        <v>6721.9505763133075</v>
      </c>
    </row>
    <row r="13" spans="2:6" ht="20.100000000000001" customHeight="1" x14ac:dyDescent="0.25">
      <c r="B13" s="3">
        <v>5</v>
      </c>
      <c r="C13" s="6">
        <f t="shared" si="0"/>
        <v>856.07481788466737</v>
      </c>
      <c r="D13" s="6">
        <f t="shared" si="1"/>
        <v>24.557849524291441</v>
      </c>
      <c r="E13" s="6">
        <f t="shared" si="2"/>
        <v>831.51696836037593</v>
      </c>
      <c r="F13" s="6">
        <f t="shared" si="3"/>
        <v>5893.8838858299459</v>
      </c>
    </row>
    <row r="14" spans="2:6" ht="20.100000000000001" customHeight="1" x14ac:dyDescent="0.25">
      <c r="B14" s="3">
        <v>6</v>
      </c>
      <c r="C14" s="6">
        <f t="shared" si="0"/>
        <v>856.07481788466737</v>
      </c>
      <c r="D14" s="6">
        <f t="shared" si="1"/>
        <v>21.093195489456541</v>
      </c>
      <c r="E14" s="6">
        <f t="shared" si="2"/>
        <v>834.98162239521082</v>
      </c>
      <c r="F14" s="6">
        <f t="shared" si="3"/>
        <v>5062.3669174695697</v>
      </c>
    </row>
    <row r="15" spans="2:6" ht="20.100000000000001" customHeight="1" x14ac:dyDescent="0.25">
      <c r="B15" s="3">
        <v>7</v>
      </c>
      <c r="C15" s="6">
        <f t="shared" si="0"/>
        <v>856.07481788466737</v>
      </c>
      <c r="D15" s="6">
        <f t="shared" si="1"/>
        <v>17.614105396143163</v>
      </c>
      <c r="E15" s="6">
        <f t="shared" si="2"/>
        <v>838.46071248852422</v>
      </c>
      <c r="F15" s="6">
        <f t="shared" si="3"/>
        <v>4227.3852950743585</v>
      </c>
    </row>
    <row r="16" spans="2:6" ht="20.100000000000001" customHeight="1" x14ac:dyDescent="0.25">
      <c r="B16" s="3">
        <v>8</v>
      </c>
      <c r="C16" s="6">
        <f t="shared" si="0"/>
        <v>856.07481788466737</v>
      </c>
      <c r="D16" s="6">
        <f t="shared" si="1"/>
        <v>14.120519094107644</v>
      </c>
      <c r="E16" s="6">
        <f t="shared" si="2"/>
        <v>841.95429879055973</v>
      </c>
      <c r="F16" s="6">
        <f t="shared" si="3"/>
        <v>3388.9245825858343</v>
      </c>
    </row>
    <row r="17" spans="2:6" ht="20.100000000000001" customHeight="1" x14ac:dyDescent="0.25">
      <c r="B17" s="3">
        <v>9</v>
      </c>
      <c r="C17" s="6">
        <f t="shared" si="0"/>
        <v>856.07481788466737</v>
      </c>
      <c r="D17" s="6">
        <f t="shared" si="1"/>
        <v>10.612376182480311</v>
      </c>
      <c r="E17" s="6">
        <f t="shared" si="2"/>
        <v>845.46244170218711</v>
      </c>
      <c r="F17" s="6">
        <f t="shared" si="3"/>
        <v>2546.9702837952746</v>
      </c>
    </row>
    <row r="18" spans="2:6" ht="20.100000000000001" customHeight="1" x14ac:dyDescent="0.25">
      <c r="B18" s="3">
        <v>10</v>
      </c>
      <c r="C18" s="6">
        <f t="shared" si="0"/>
        <v>856.07481788466737</v>
      </c>
      <c r="D18" s="6">
        <f t="shared" si="1"/>
        <v>7.0896160087211983</v>
      </c>
      <c r="E18" s="6">
        <f t="shared" si="2"/>
        <v>848.98520187594613</v>
      </c>
      <c r="F18" s="6">
        <f t="shared" si="3"/>
        <v>1701.5078420930874</v>
      </c>
    </row>
    <row r="19" spans="2:6" ht="20.100000000000001" customHeight="1" x14ac:dyDescent="0.25">
      <c r="B19" s="3">
        <v>11</v>
      </c>
      <c r="C19" s="6">
        <f t="shared" si="0"/>
        <v>856.07481788466737</v>
      </c>
      <c r="D19" s="6">
        <f t="shared" si="1"/>
        <v>3.5521776675714225</v>
      </c>
      <c r="E19" s="6">
        <f t="shared" si="2"/>
        <v>852.52264021709595</v>
      </c>
      <c r="F19" s="6">
        <f t="shared" si="3"/>
        <v>852.52264021714132</v>
      </c>
    </row>
    <row r="21" spans="2:6" ht="20.100000000000001" customHeight="1" x14ac:dyDescent="0.2">
      <c r="C21" s="10"/>
      <c r="D21" s="5"/>
    </row>
    <row r="23" spans="2:6" ht="20.100000000000001" customHeight="1" x14ac:dyDescent="0.25">
      <c r="D23" s="5"/>
    </row>
  </sheetData>
  <mergeCells count="1">
    <mergeCell ref="B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6738-CA01-4B65-B6F3-2DBA564B27F6}">
  <dimension ref="B2:D7"/>
  <sheetViews>
    <sheetView showGridLines="0" workbookViewId="0">
      <selection activeCell="C7" sqref="C7"/>
    </sheetView>
  </sheetViews>
  <sheetFormatPr defaultRowHeight="15" x14ac:dyDescent="0.25"/>
  <cols>
    <col min="2" max="2" width="24.7109375" customWidth="1"/>
    <col min="3" max="3" width="18.5703125" customWidth="1"/>
    <col min="4" max="4" width="38.85546875" customWidth="1"/>
  </cols>
  <sheetData>
    <row r="2" spans="2:4" ht="25.5" customHeight="1" x14ac:dyDescent="0.25">
      <c r="B2" s="19" t="s">
        <v>56</v>
      </c>
      <c r="C2" s="19"/>
    </row>
    <row r="4" spans="2:4" ht="27" customHeight="1" x14ac:dyDescent="0.25">
      <c r="B4" s="11" t="s">
        <v>57</v>
      </c>
      <c r="C4" s="12">
        <v>10000</v>
      </c>
      <c r="D4" s="15" t="s">
        <v>59</v>
      </c>
    </row>
    <row r="5" spans="2:4" ht="26.25" customHeight="1" x14ac:dyDescent="0.25">
      <c r="B5" s="11" t="s">
        <v>48</v>
      </c>
      <c r="C5" s="13">
        <v>0.05</v>
      </c>
      <c r="D5" s="15" t="s">
        <v>60</v>
      </c>
    </row>
    <row r="6" spans="2:4" ht="26.25" customHeight="1" x14ac:dyDescent="0.25">
      <c r="B6" s="11" t="s">
        <v>49</v>
      </c>
      <c r="C6" s="14">
        <v>12</v>
      </c>
      <c r="D6" s="15" t="s">
        <v>61</v>
      </c>
    </row>
    <row r="7" spans="2:4" ht="24" customHeight="1" x14ac:dyDescent="0.25">
      <c r="B7" s="11" t="s">
        <v>58</v>
      </c>
      <c r="C7" s="16">
        <f>IFERROR(ABS(PMT(C5/C6,$C$6,C4))," ")</f>
        <v>856.07481788467135</v>
      </c>
      <c r="D7" s="17" t="s">
        <v>62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407B-0D3D-4792-A4D9-E2D510777FEE}">
  <dimension ref="B2:G12"/>
  <sheetViews>
    <sheetView showGridLines="0" workbookViewId="0">
      <selection activeCell="F20" sqref="F20"/>
    </sheetView>
  </sheetViews>
  <sheetFormatPr defaultRowHeight="20.100000000000001" customHeight="1" x14ac:dyDescent="0.25"/>
  <cols>
    <col min="1" max="1" width="4" style="1" customWidth="1"/>
    <col min="2" max="2" width="14.42578125" style="1" customWidth="1"/>
    <col min="3" max="3" width="14.140625" style="1" customWidth="1"/>
    <col min="4" max="4" width="23.28515625" style="1" customWidth="1"/>
    <col min="5" max="5" width="21.140625" style="1" customWidth="1"/>
    <col min="6" max="6" width="19.85546875" style="1" customWidth="1"/>
    <col min="7" max="7" width="9.42578125" style="1" customWidth="1"/>
    <col min="8" max="16384" width="9.140625" style="1"/>
  </cols>
  <sheetData>
    <row r="2" spans="2:7" ht="20.100000000000001" customHeight="1" thickBot="1" x14ac:dyDescent="0.4">
      <c r="B2" s="18" t="s">
        <v>45</v>
      </c>
      <c r="C2" s="18"/>
      <c r="D2" s="18"/>
      <c r="E2" s="18"/>
      <c r="F2" s="18"/>
      <c r="G2" s="18"/>
    </row>
    <row r="3" spans="2:7" ht="20.100000000000001" customHeight="1" thickTop="1" x14ac:dyDescent="0.25"/>
    <row r="4" spans="2:7" ht="20.100000000000001" customHeight="1" x14ac:dyDescent="0.25">
      <c r="B4" s="2" t="s">
        <v>4</v>
      </c>
      <c r="C4" s="2" t="s">
        <v>6</v>
      </c>
      <c r="D4" s="2" t="s">
        <v>0</v>
      </c>
      <c r="E4" s="2" t="s">
        <v>5</v>
      </c>
      <c r="F4" s="2" t="s">
        <v>1</v>
      </c>
      <c r="G4" s="2" t="s">
        <v>7</v>
      </c>
    </row>
    <row r="5" spans="2:7" ht="20.100000000000001" customHeight="1" x14ac:dyDescent="0.25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>
        <v>38143</v>
      </c>
    </row>
    <row r="6" spans="2:7" ht="20.100000000000001" customHeight="1" x14ac:dyDescent="0.25"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>
        <v>66210</v>
      </c>
    </row>
    <row r="7" spans="2:7" ht="20.100000000000001" customHeight="1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3</v>
      </c>
      <c r="G7" s="3">
        <v>94207</v>
      </c>
    </row>
    <row r="8" spans="2:7" ht="20.100000000000001" customHeight="1" x14ac:dyDescent="0.25">
      <c r="B8" s="3" t="s">
        <v>22</v>
      </c>
      <c r="C8" s="3" t="s">
        <v>23</v>
      </c>
      <c r="D8" s="3" t="s">
        <v>42</v>
      </c>
      <c r="E8" s="3" t="s">
        <v>24</v>
      </c>
      <c r="F8" s="3" t="s">
        <v>2</v>
      </c>
      <c r="G8" s="3">
        <v>33625</v>
      </c>
    </row>
    <row r="9" spans="2:7" ht="20.100000000000001" customHeight="1" x14ac:dyDescent="0.25">
      <c r="B9" s="3" t="s">
        <v>25</v>
      </c>
      <c r="C9" s="3" t="s">
        <v>26</v>
      </c>
      <c r="D9" s="3" t="s">
        <v>27</v>
      </c>
      <c r="E9" s="3" t="s">
        <v>28</v>
      </c>
      <c r="F9" s="3" t="s">
        <v>29</v>
      </c>
      <c r="G9" s="3">
        <v>65810</v>
      </c>
    </row>
    <row r="10" spans="2:7" ht="20.100000000000001" customHeight="1" x14ac:dyDescent="0.25">
      <c r="B10" s="3" t="s">
        <v>30</v>
      </c>
      <c r="C10" s="3" t="s">
        <v>31</v>
      </c>
      <c r="D10" s="3" t="s">
        <v>32</v>
      </c>
      <c r="E10" s="3" t="s">
        <v>33</v>
      </c>
      <c r="F10" s="3" t="s">
        <v>34</v>
      </c>
      <c r="G10" s="3">
        <v>20041</v>
      </c>
    </row>
    <row r="11" spans="2:7" ht="20.100000000000001" customHeight="1" x14ac:dyDescent="0.25">
      <c r="B11" s="3" t="s">
        <v>35</v>
      </c>
      <c r="C11" s="3" t="s">
        <v>36</v>
      </c>
      <c r="D11" s="3" t="s">
        <v>43</v>
      </c>
      <c r="E11" s="3" t="s">
        <v>37</v>
      </c>
      <c r="F11" s="3" t="s">
        <v>38</v>
      </c>
      <c r="G11" s="3">
        <v>68117</v>
      </c>
    </row>
    <row r="12" spans="2:7" ht="20.100000000000001" customHeight="1" x14ac:dyDescent="0.25">
      <c r="B12" s="3" t="s">
        <v>39</v>
      </c>
      <c r="C12" s="3" t="s">
        <v>40</v>
      </c>
      <c r="D12" s="3" t="s">
        <v>44</v>
      </c>
      <c r="E12" s="3" t="s">
        <v>41</v>
      </c>
      <c r="F12" s="3" t="s">
        <v>12</v>
      </c>
      <c r="G12" s="3">
        <v>37919</v>
      </c>
    </row>
  </sheetData>
  <mergeCells count="1"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Excel Formula</vt:lpstr>
      <vt:lpstr>Arithmetic Formula</vt:lpstr>
      <vt:lpstr>Calculator</vt:lpstr>
      <vt:lpstr>diy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Nahian</cp:lastModifiedBy>
  <dcterms:created xsi:type="dcterms:W3CDTF">2022-06-23T07:46:02Z</dcterms:created>
  <dcterms:modified xsi:type="dcterms:W3CDTF">2022-06-30T16:21:09Z</dcterms:modified>
</cp:coreProperties>
</file>