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hidePivotFieldList="1"/>
  <xr:revisionPtr revIDLastSave="0" documentId="13_ncr:1_{B18CC06A-A100-4EAF-992D-28DB87C7D8E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tart" sheetId="2" state="hidden" r:id="rId1"/>
    <sheet name="Personal Monthly Budget" sheetId="1" r:id="rId2"/>
    <sheet name="Dataset" sheetId="3" r:id="rId3"/>
    <sheet name="Using Formulas" sheetId="5" r:id="rId4"/>
    <sheet name="Using Graph" sheetId="7" r:id="rId5"/>
    <sheet name="Using Pivot Table" sheetId="11" r:id="rId6"/>
  </sheets>
  <definedNames>
    <definedName name="Category">'Personal Monthly Budget'!$C$10</definedName>
    <definedName name="Expense">'Personal Monthly Budget'!$C$10:$C$15</definedName>
    <definedName name="Food">'Personal Monthly Budget'!$C$14</definedName>
    <definedName name="Presonal">'Personal Monthly Budget'!$C$13</definedName>
    <definedName name="Rent">'Personal Monthly Budget'!$C$11</definedName>
    <definedName name="Transpotation">'Personal Monthly Budget'!$C$15</definedName>
    <definedName name="Utility">'Personal Monthly Budget'!$C$12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5" i="1"/>
  <c r="C25" i="5" l="1"/>
  <c r="M7" i="1"/>
  <c r="C18" i="5"/>
  <c r="C19" i="5"/>
  <c r="C20" i="5"/>
  <c r="C21" i="5"/>
  <c r="C7" i="1"/>
  <c r="C15" i="5"/>
  <c r="C14" i="5"/>
  <c r="C13" i="5"/>
  <c r="H6" i="7"/>
  <c r="H5" i="7"/>
  <c r="H64" i="1"/>
  <c r="H62" i="1"/>
  <c r="C17" i="5"/>
  <c r="C16" i="11"/>
  <c r="C15" i="11"/>
  <c r="H9" i="7" l="1"/>
  <c r="H8" i="7"/>
  <c r="C22" i="5"/>
  <c r="C16" i="5"/>
  <c r="H66" i="1"/>
  <c r="C24" i="5" l="1"/>
</calcChain>
</file>

<file path=xl/sharedStrings.xml><?xml version="1.0" encoding="utf-8"?>
<sst xmlns="http://schemas.openxmlformats.org/spreadsheetml/2006/main" count="187" uniqueCount="41">
  <si>
    <t>Extra income</t>
  </si>
  <si>
    <t>Total monthly income</t>
  </si>
  <si>
    <t>Food</t>
  </si>
  <si>
    <t>Use this Personal Monthly Budget worksheet to track your Projected and Actual Monthly Income and Projected and Actual Cost.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</si>
  <si>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</si>
  <si>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</si>
  <si>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</si>
  <si>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</si>
  <si>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Total Projected Cost</t>
  </si>
  <si>
    <t>Total Actual Cost</t>
  </si>
  <si>
    <t>Total Difference</t>
  </si>
  <si>
    <t>• Enter expenses incurred on various categories in respective tables.</t>
  </si>
  <si>
    <t>• Projected Balance, Actual Balance, and Difference are auto calculated.</t>
  </si>
  <si>
    <t>Track Income and Expenses in Excel</t>
  </si>
  <si>
    <t>Category</t>
  </si>
  <si>
    <t>Income</t>
  </si>
  <si>
    <t>Expense</t>
  </si>
  <si>
    <t>Salary</t>
  </si>
  <si>
    <t>Rent</t>
  </si>
  <si>
    <t>Utility</t>
  </si>
  <si>
    <t>Presonal</t>
  </si>
  <si>
    <t>Transpotation</t>
  </si>
  <si>
    <t>Interest</t>
  </si>
  <si>
    <t>Total Income</t>
  </si>
  <si>
    <t xml:space="preserve">Total Expense </t>
  </si>
  <si>
    <t>Profit</t>
  </si>
  <si>
    <t>Income &amp; Expense Summary</t>
  </si>
  <si>
    <t>Using Graph</t>
  </si>
  <si>
    <t>Using Pivot Table</t>
  </si>
  <si>
    <t>Category2</t>
  </si>
  <si>
    <t>Sum of Income</t>
  </si>
  <si>
    <t>Sum of Expense</t>
  </si>
  <si>
    <t>Balance</t>
  </si>
  <si>
    <t>Using Combined Formulas</t>
  </si>
  <si>
    <t xml:space="preserve">Profit </t>
  </si>
  <si>
    <t>Amount</t>
  </si>
  <si>
    <t xml:space="preserve">Expense Percentage </t>
  </si>
  <si>
    <t>Expense Percentage</t>
  </si>
  <si>
    <t>Using  Excel Template</t>
  </si>
  <si>
    <t>Total Expense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</si>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</sst>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164" formatCode="&quot;$&quot;#,##0.00"/>
    <numFmt numFmtId="165" formatCode="[&lt;=9999999]###\-####;\(###\)\ ###\-####"/>
    <numFmt numFmtId="166" formatCode="&quot;$&quot;#,##0"/>
  </numFmts>
  <fonts count="37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b/>
      <sz val="14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b/>
      <sz val="16"/>
      <name val="Calibri"/>
      <family val="2"/>
      <scheme val="maj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ajor"/>
    </font>
    <font>
      <sz val="14"/>
      <color theme="1" tint="0.24994659260841701"/>
      <name val="Calibri"/>
      <family val="2"/>
      <scheme val="maj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164" fontId="8" fillId="2" borderId="0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horizontal="left" vertical="center" indent="1"/>
    </xf>
    <xf numFmtId="164" fontId="8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indent="1"/>
    </xf>
    <xf numFmtId="164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 indent="1"/>
    </xf>
    <xf numFmtId="0" fontId="6" fillId="0" borderId="0" xfId="0" applyFont="1" applyBorder="1"/>
    <xf numFmtId="0" fontId="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/>
    <xf numFmtId="0" fontId="0" fillId="0" borderId="0" xfId="2" applyFont="1" applyBorder="1" applyAlignment="1">
      <alignment vertical="center"/>
    </xf>
    <xf numFmtId="0" fontId="14" fillId="2" borderId="0" xfId="0" applyFont="1" applyFill="1" applyBorder="1" applyAlignment="1">
      <alignment horizontal="left" vertical="center" indent="1"/>
    </xf>
    <xf numFmtId="0" fontId="22" fillId="0" borderId="0" xfId="0" applyFont="1"/>
    <xf numFmtId="0" fontId="0" fillId="0" borderId="0" xfId="0" applyFont="1" applyAlignment="1">
      <alignment vertical="center"/>
    </xf>
    <xf numFmtId="0" fontId="24" fillId="0" borderId="0" xfId="2" applyFont="1" applyFill="1" applyBorder="1" applyAlignment="1">
      <alignment horizontal="left" vertical="center" indent="11"/>
    </xf>
    <xf numFmtId="0" fontId="0" fillId="0" borderId="0" xfId="0" applyAlignment="1">
      <alignment vertical="center"/>
    </xf>
    <xf numFmtId="0" fontId="27" fillId="7" borderId="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166" fontId="27" fillId="7" borderId="4" xfId="0" applyNumberFormat="1" applyFont="1" applyFill="1" applyBorder="1" applyAlignment="1">
      <alignment horizontal="center" vertical="center"/>
    </xf>
    <xf numFmtId="166" fontId="18" fillId="0" borderId="4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21" fillId="4" borderId="4" xfId="0" applyFont="1" applyFill="1" applyBorder="1" applyAlignment="1">
      <alignment vertical="center"/>
    </xf>
    <xf numFmtId="0" fontId="2" fillId="0" borderId="0" xfId="2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0" fontId="18" fillId="0" borderId="4" xfId="0" applyNumberFormat="1" applyFont="1" applyBorder="1" applyAlignment="1">
      <alignment vertical="center"/>
    </xf>
    <xf numFmtId="166" fontId="18" fillId="0" borderId="6" xfId="0" applyNumberFormat="1" applyFont="1" applyBorder="1" applyAlignment="1">
      <alignment vertical="center"/>
    </xf>
    <xf numFmtId="0" fontId="27" fillId="7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166" fontId="18" fillId="0" borderId="11" xfId="0" applyNumberFormat="1" applyFont="1" applyBorder="1" applyAlignment="1">
      <alignment vertical="center"/>
    </xf>
    <xf numFmtId="166" fontId="18" fillId="0" borderId="12" xfId="0" applyNumberFormat="1" applyFont="1" applyBorder="1" applyAlignment="1">
      <alignment vertical="center"/>
    </xf>
    <xf numFmtId="0" fontId="18" fillId="0" borderId="4" xfId="0" applyFont="1" applyBorder="1"/>
    <xf numFmtId="0" fontId="8" fillId="2" borderId="0" xfId="0" applyFont="1" applyFill="1" applyBorder="1"/>
    <xf numFmtId="0" fontId="0" fillId="2" borderId="0" xfId="0" applyFont="1" applyFill="1" applyBorder="1"/>
    <xf numFmtId="0" fontId="23" fillId="2" borderId="0" xfId="0" applyFont="1" applyFill="1" applyBorder="1"/>
    <xf numFmtId="0" fontId="10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3" fillId="2" borderId="0" xfId="0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indent="1"/>
    </xf>
    <xf numFmtId="164" fontId="12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center"/>
    </xf>
    <xf numFmtId="0" fontId="18" fillId="0" borderId="5" xfId="0" applyFont="1" applyBorder="1" applyAlignment="1">
      <alignment vertical="center"/>
    </xf>
    <xf numFmtId="8" fontId="17" fillId="2" borderId="0" xfId="0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vertical="center" wrapText="1"/>
    </xf>
    <xf numFmtId="166" fontId="27" fillId="7" borderId="8" xfId="0" applyNumberFormat="1" applyFont="1" applyFill="1" applyBorder="1" applyAlignment="1">
      <alignment horizontal="center" vertical="center"/>
    </xf>
    <xf numFmtId="166" fontId="27" fillId="7" borderId="9" xfId="0" applyNumberFormat="1" applyFont="1" applyFill="1" applyBorder="1" applyAlignment="1">
      <alignment horizontal="center" vertical="center"/>
    </xf>
    <xf numFmtId="10" fontId="18" fillId="0" borderId="4" xfId="0" applyNumberFormat="1" applyFont="1" applyBorder="1"/>
    <xf numFmtId="0" fontId="27" fillId="7" borderId="4" xfId="0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>
      <alignment vertical="center"/>
    </xf>
    <xf numFmtId="166" fontId="0" fillId="0" borderId="4" xfId="0" applyNumberFormat="1" applyBorder="1" applyAlignment="1">
      <alignment vertical="center"/>
    </xf>
    <xf numFmtId="0" fontId="18" fillId="0" borderId="0" xfId="0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6" fontId="18" fillId="0" borderId="4" xfId="0" applyNumberFormat="1" applyFont="1" applyBorder="1"/>
    <xf numFmtId="0" fontId="33" fillId="0" borderId="0" xfId="0" applyFont="1"/>
    <xf numFmtId="0" fontId="34" fillId="0" borderId="0" xfId="0" applyFont="1" applyBorder="1"/>
    <xf numFmtId="0" fontId="34" fillId="0" borderId="0" xfId="0" applyFont="1"/>
    <xf numFmtId="0" fontId="35" fillId="0" borderId="4" xfId="0" applyFont="1" applyBorder="1" applyAlignment="1">
      <alignment vertical="center"/>
    </xf>
    <xf numFmtId="166" fontId="35" fillId="0" borderId="4" xfId="0" applyNumberFormat="1" applyFont="1" applyBorder="1" applyAlignment="1">
      <alignment vertical="center"/>
    </xf>
    <xf numFmtId="0" fontId="35" fillId="2" borderId="4" xfId="2" applyFont="1" applyFill="1" applyBorder="1" applyAlignment="1">
      <alignment horizontal="left" vertical="center" indent="1"/>
    </xf>
    <xf numFmtId="8" fontId="35" fillId="2" borderId="4" xfId="0" applyNumberFormat="1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left" vertical="center" indent="1"/>
    </xf>
    <xf numFmtId="8" fontId="32" fillId="3" borderId="4" xfId="0" applyNumberFormat="1" applyFont="1" applyFill="1" applyBorder="1" applyAlignment="1">
      <alignment horizontal="center" vertical="center"/>
    </xf>
    <xf numFmtId="0" fontId="2" fillId="0" borderId="0" xfId="2" applyBorder="1"/>
    <xf numFmtId="0" fontId="35" fillId="2" borderId="4" xfId="0" applyFont="1" applyFill="1" applyBorder="1" applyAlignment="1">
      <alignment horizontal="left" vertical="center" indent="1"/>
    </xf>
    <xf numFmtId="0" fontId="32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20" fillId="6" borderId="0" xfId="2" applyFont="1" applyFill="1" applyBorder="1" applyAlignment="1">
      <alignment horizontal="left" vertical="center" wrapText="1" indent="1"/>
    </xf>
    <xf numFmtId="0" fontId="36" fillId="7" borderId="4" xfId="3" applyFont="1" applyFill="1" applyBorder="1" applyAlignment="1">
      <alignment horizontal="center" vertical="center"/>
    </xf>
    <xf numFmtId="0" fontId="36" fillId="7" borderId="4" xfId="2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indent="1"/>
    </xf>
    <xf numFmtId="0" fontId="19" fillId="2" borderId="0" xfId="0" applyFont="1" applyFill="1" applyBorder="1" applyAlignment="1">
      <alignment horizontal="left" vertical="center" indent="1"/>
    </xf>
    <xf numFmtId="0" fontId="26" fillId="4" borderId="1" xfId="2" applyFont="1" applyFill="1" applyBorder="1" applyAlignment="1">
      <alignment horizontal="center" vertical="center"/>
    </xf>
    <xf numFmtId="0" fontId="20" fillId="4" borderId="0" xfId="2" applyFont="1" applyFill="1" applyBorder="1" applyAlignment="1">
      <alignment horizontal="left" vertical="center" wrapText="1" indent="1"/>
    </xf>
    <xf numFmtId="8" fontId="9" fillId="4" borderId="0" xfId="0" applyNumberFormat="1" applyFont="1" applyFill="1" applyBorder="1" applyAlignment="1">
      <alignment horizontal="center" vertical="center"/>
    </xf>
    <xf numFmtId="8" fontId="17" fillId="6" borderId="0" xfId="0" applyNumberFormat="1" applyFont="1" applyFill="1" applyBorder="1" applyAlignment="1">
      <alignment horizontal="center" vertical="center"/>
    </xf>
    <xf numFmtId="8" fontId="17" fillId="5" borderId="0" xfId="0" applyNumberFormat="1" applyFont="1" applyFill="1" applyBorder="1" applyAlignment="1">
      <alignment horizontal="center" vertical="center"/>
    </xf>
    <xf numFmtId="0" fontId="20" fillId="5" borderId="0" xfId="2" applyFont="1" applyFill="1" applyBorder="1" applyAlignment="1">
      <alignment horizontal="left" vertical="center" wrapText="1" indent="1"/>
    </xf>
    <xf numFmtId="0" fontId="25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1" fillId="6" borderId="4" xfId="2" applyFont="1" applyFill="1" applyBorder="1" applyAlignment="1">
      <alignment horizontal="left" vertical="center" wrapText="1" indent="1"/>
    </xf>
    <xf numFmtId="8" fontId="18" fillId="6" borderId="4" xfId="0" applyNumberFormat="1" applyFont="1" applyFill="1" applyBorder="1" applyAlignment="1">
      <alignment horizontal="center" vertical="center"/>
    </xf>
    <xf numFmtId="0" fontId="21" fillId="5" borderId="4" xfId="2" applyFont="1" applyFill="1" applyBorder="1" applyAlignment="1">
      <alignment horizontal="left" vertical="center" wrapText="1" indent="1"/>
    </xf>
    <xf numFmtId="8" fontId="18" fillId="5" borderId="4" xfId="0" applyNumberFormat="1" applyFont="1" applyFill="1" applyBorder="1" applyAlignment="1">
      <alignment horizontal="center" vertical="center"/>
    </xf>
    <xf numFmtId="0" fontId="21" fillId="4" borderId="4" xfId="2" applyFont="1" applyFill="1" applyBorder="1" applyAlignment="1">
      <alignment horizontal="left" vertical="center" wrapText="1" indent="1"/>
    </xf>
    <xf numFmtId="10" fontId="21" fillId="4" borderId="4" xfId="0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 wrapText="1" indent="1"/>
    </xf>
    <xf numFmtId="8" fontId="17" fillId="2" borderId="0" xfId="0" applyNumberFormat="1" applyFont="1" applyFill="1" applyBorder="1" applyAlignment="1">
      <alignment horizontal="center" vertical="center"/>
    </xf>
    <xf numFmtId="8" fontId="9" fillId="2" borderId="0" xfId="0" applyNumberFormat="1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0" fillId="0" borderId="0" xfId="0"/>
    <xf numFmtId="0" fontId="31" fillId="4" borderId="1" xfId="2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/>
    </xf>
    <xf numFmtId="0" fontId="26" fillId="4" borderId="1" xfId="1" applyFont="1" applyFill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166" fontId="18" fillId="2" borderId="0" xfId="0" applyNumberFormat="1" applyFont="1" applyFill="1" applyBorder="1"/>
    <xf numFmtId="10" fontId="18" fillId="2" borderId="0" xfId="0" applyNumberFormat="1" applyFont="1" applyFill="1" applyBorder="1"/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59">
    <dxf>
      <numFmt numFmtId="166" formatCode="&quot;$&quot;#,##0"/>
    </dxf>
    <dxf>
      <font>
        <color auto="1"/>
      </font>
    </dxf>
    <dxf>
      <font>
        <color auto="1"/>
      </font>
    </dxf>
    <dxf>
      <font>
        <color auto="1"/>
      </font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z val="12"/>
      </font>
    </dxf>
    <dxf>
      <font>
        <sz val="12"/>
      </font>
    </dxf>
    <dxf>
      <font>
        <sz val="12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Address Book" pivot="0" count="5" xr9:uid="{00000000-0011-0000-FFFF-FFFF00000000}">
      <tableStyleElement type="wholeTable" dxfId="58"/>
      <tableStyleElement type="headerRow" dxfId="57"/>
      <tableStyleElement type="totalRow" dxfId="56"/>
      <tableStyleElement type="firstRowStripe" dxfId="55"/>
      <tableStyleElement type="secondRowStripe" dxfId="54"/>
    </tableStyle>
    <tableStyle name="Personal monthly budget" pivot="0" count="7" xr9:uid="{DF2684C2-C435-47FA-9646-E632C3AE8948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Income &amp; Expense Summary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</a:rPr>
              <a:t> 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9986895391587"/>
          <c:y val="0.16550305427940348"/>
          <c:w val="0.82689061361331251"/>
          <c:h val="0.723527502236049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Graph'!$G$5:$G$6</c:f>
              <c:strCache>
                <c:ptCount val="2"/>
                <c:pt idx="0">
                  <c:v>Total Income</c:v>
                </c:pt>
                <c:pt idx="1">
                  <c:v>Total Expense </c:v>
                </c:pt>
              </c:strCache>
            </c:strRef>
          </c:cat>
          <c:val>
            <c:numRef>
              <c:f>'Using Graph'!$H$5:$H$6</c:f>
              <c:numCache>
                <c:formatCode>"$"#,##0</c:formatCode>
                <c:ptCount val="2"/>
                <c:pt idx="0">
                  <c:v>6600</c:v>
                </c:pt>
                <c:pt idx="1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A-4ABF-8EF5-99FEF87A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7564431"/>
        <c:axId val="1757576079"/>
      </c:barChart>
      <c:catAx>
        <c:axId val="175756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576079"/>
        <c:crosses val="autoZero"/>
        <c:auto val="1"/>
        <c:lblAlgn val="ctr"/>
        <c:lblOffset val="100"/>
        <c:noMultiLvlLbl val="0"/>
      </c:catAx>
      <c:valAx>
        <c:axId val="175757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56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1028699</xdr:colOff>
      <xdr:row>11</xdr:row>
      <xdr:rowOff>38099</xdr:rowOff>
    </xdr:from>
    <xdr:to>
      <xdr:col>8</xdr:col>
      <xdr:colOff>0</xdr:colOff>
      <xdr:row>22</xdr:row>
      <xdr:rowOff>83342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BB24D9-3A69-CB00-6646-BDD65B11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46.458473726852" createdVersion="8" refreshedVersion="8" minRefreshableVersion="3" recordCount="5" xr:uid="{D0F90F59-F197-43CF-96C5-82F927A1A827}">
  <cacheSource type="worksheet">
    <worksheetSource name="Table2"/>
  </cacheSource>
  <cacheFields count="4">
    <cacheField name="Category" numFmtId="0">
      <sharedItems containsBlank="1"/>
    </cacheField>
    <cacheField name="Income" numFmtId="166">
      <sharedItems containsString="0" containsBlank="1" containsNumber="1" containsInteger="1" minValue="600" maxValue="4500"/>
    </cacheField>
    <cacheField name="Category2" numFmtId="0">
      <sharedItems/>
    </cacheField>
    <cacheField name="Expense" numFmtId="166">
      <sharedItems containsSemiMixedTypes="0" containsString="0" containsNumber="1" containsInteger="1" minValue="100" maxValue="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Salary"/>
    <n v="4500"/>
    <s v="Rent"/>
    <n v="2000"/>
  </r>
  <r>
    <s v="Profit "/>
    <n v="1500"/>
    <s v="Utility"/>
    <n v="500"/>
  </r>
  <r>
    <s v="Interest"/>
    <n v="600"/>
    <s v="Presonal"/>
    <n v="450"/>
  </r>
  <r>
    <m/>
    <m/>
    <s v="Food"/>
    <n v="100"/>
  </r>
  <r>
    <m/>
    <m/>
    <s v="Transpotation"/>
    <n v="1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08644D-DD7C-4192-8E80-CD3E839AB69C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2:C13" firstHeaderRow="0" firstDataRow="1" firstDataCol="0"/>
  <pivotFields count="4">
    <pivotField showAll="0"/>
    <pivotField dataField="1" showAll="0"/>
    <pivotField showAll="0"/>
    <pivotField dataField="1" numFmtId="166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 of Income" fld="1" baseField="0" baseItem="0"/>
    <dataField name="Sum of Expense" fld="3" baseField="0" baseItem="0"/>
  </dataFields>
  <formats count="13"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0:C15" totalsRowShown="0" headerRowDxfId="46" dataDxfId="44" totalsRowDxfId="42" headerRowBorderDxfId="45" tableBorderDxfId="43" totalsRowBorderDxfId="41">
  <tableColumns count="2">
    <tableColumn id="1" xr3:uid="{00000000-0010-0000-0000-000001000000}" name="Category" dataDxfId="40" totalsRowDxfId="39"/>
    <tableColumn id="2" xr3:uid="{00000000-0010-0000-0000-000002000000}" name="Amount" dataDxfId="38" totalsRowDxfId="37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E4002BC-835C-4B33-BF21-7E205C25705B}" name="Housing5" displayName="Housing5" ref="L10:M15" totalsRowShown="0" headerRowDxfId="22" dataDxfId="21" totalsRowDxfId="20" headerRowBorderDxfId="18" tableBorderDxfId="19" totalsRowBorderDxfId="17">
  <tableColumns count="2">
    <tableColumn id="1" xr3:uid="{C0A9F4BD-F2B4-4CC8-AE6F-BEA3CD77E325}" name="Category" dataDxfId="15" totalsRowDxfId="16"/>
    <tableColumn id="2" xr3:uid="{6C1E692A-3F95-4BFF-86B4-70E2CE9A5197}" name="Amount" dataDxfId="13" totalsRowDxfId="14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8884FE-8296-43F6-A1C3-0CCEE3E30155}" name="Table2" displayName="Table2" ref="B4:E9" totalsRowShown="0" headerRowBorderDxfId="36" tableBorderDxfId="35" totalsRowBorderDxfId="34">
  <autoFilter ref="B4:E9" xr:uid="{748884FE-8296-43F6-A1C3-0CCEE3E30155}"/>
  <tableColumns count="4">
    <tableColumn id="1" xr3:uid="{1D6C9FAF-4B9E-4DBE-B165-1BC79343CB8D}" name="Category" dataDxfId="33"/>
    <tableColumn id="2" xr3:uid="{B4A78AED-90C4-43E5-8E1C-18850CFB5AEF}" name="Income" dataDxfId="32"/>
    <tableColumn id="3" xr3:uid="{BCFA8602-D82B-447B-AE71-9DE70FA2F187}" name="Category2" dataDxfId="31"/>
    <tableColumn id="4" xr3:uid="{62B873E2-2EF3-4ED0-AB10-395A154CE087}" name="Expense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AF6D3D-A134-4221-B3A1-CE7F134A3AA8}" name="Table24" displayName="Table24" ref="H4:K9" totalsRowShown="0" headerRowBorderDxfId="28" tableBorderDxfId="29" totalsRowBorderDxfId="27">
  <autoFilter ref="H4:K9" xr:uid="{E2AF6D3D-A134-4221-B3A1-CE7F134A3AA8}"/>
  <tableColumns count="4">
    <tableColumn id="1" xr3:uid="{49E9B266-D126-4142-AD06-8A33A3D132C8}" name="Category" dataDxfId="26"/>
    <tableColumn id="2" xr3:uid="{8C238D44-C010-4AE7-9D00-B211D69ABE30}" name="Income" dataDxfId="25"/>
    <tableColumn id="3" xr3:uid="{06BDECAD-24EC-42E2-96DC-9ABE5DE31AE8}" name="Category2" dataDxfId="24"/>
    <tableColumn id="4" xr3:uid="{567A9289-F65B-4327-AC25-4877375F22AB}" name="Expens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8671875" defaultRowHeight="13.8" x14ac:dyDescent="0.3"/>
  <cols>
    <col min="1" max="1" width="1.44140625" style="22" customWidth="1"/>
    <col min="2" max="2" width="100.6640625" style="22" customWidth="1"/>
    <col min="3" max="3" width="2.6640625" style="22" customWidth="1"/>
    <col min="4" max="16384" width="8.88671875" style="22"/>
  </cols>
  <sheetData>
    <row r="1" spans="2:2" ht="19.95" customHeight="1" x14ac:dyDescent="0.3"/>
    <row r="2" spans="2:2" s="26" customFormat="1" ht="94.95" customHeight="1" x14ac:dyDescent="0.3">
      <c r="B2" s="27" t="s">
        <v>7</v>
      </c>
    </row>
    <row r="3" spans="2:2" ht="48.6" customHeight="1" x14ac:dyDescent="0.3">
      <c r="B3" s="19" t="s">
        <v>3</v>
      </c>
    </row>
    <row r="4" spans="2:2" ht="30" customHeight="1" x14ac:dyDescent="0.3">
      <c r="B4" s="18" t="s">
        <v>11</v>
      </c>
    </row>
    <row r="5" spans="2:2" ht="30" customHeight="1" x14ac:dyDescent="0.3">
      <c r="B5" s="18" t="s">
        <v>12</v>
      </c>
    </row>
    <row r="6" spans="2:2" ht="34.950000000000003" customHeight="1" x14ac:dyDescent="0.35">
      <c r="B6" s="20" t="s">
        <v>4</v>
      </c>
    </row>
    <row r="7" spans="2:2" ht="46.8" x14ac:dyDescent="0.3">
      <c r="B7" s="18" t="s">
        <v>5</v>
      </c>
    </row>
    <row r="8" spans="2:2" ht="10.199999999999999" customHeight="1" x14ac:dyDescent="0.3">
      <c r="B8" s="18"/>
    </row>
    <row r="9" spans="2:2" ht="31.2" x14ac:dyDescent="0.3">
      <c r="B9" s="18" t="s">
        <v>6</v>
      </c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W70"/>
  <sheetViews>
    <sheetView showGridLines="0" tabSelected="1" zoomScale="80" zoomScaleNormal="80" zoomScaleSheetLayoutView="30" workbookViewId="0">
      <selection activeCell="H9" sqref="H9:H10"/>
    </sheetView>
  </sheetViews>
  <sheetFormatPr defaultColWidth="8.88671875" defaultRowHeight="13.8" x14ac:dyDescent="0.3"/>
  <cols>
    <col min="1" max="1" width="4" style="4" customWidth="1"/>
    <col min="2" max="2" width="25.5546875" style="22" customWidth="1"/>
    <col min="3" max="3" width="21.88671875" style="22" customWidth="1"/>
    <col min="4" max="4" width="5.88671875" style="22" customWidth="1"/>
    <col min="5" max="5" width="21.44140625" style="22" customWidth="1"/>
    <col min="6" max="6" width="6" style="22" hidden="1" customWidth="1"/>
    <col min="7" max="7" width="1.21875" style="22" customWidth="1"/>
    <col min="8" max="8" width="18.6640625" style="22" customWidth="1"/>
    <col min="9" max="9" width="2.6640625" style="22" customWidth="1"/>
    <col min="10" max="11" width="8.88671875" style="22"/>
    <col min="12" max="12" width="24.33203125" style="22" customWidth="1"/>
    <col min="13" max="13" width="22.33203125" style="22" customWidth="1"/>
    <col min="14" max="16" width="8.88671875" style="22"/>
    <col min="17" max="17" width="2.109375" style="22" customWidth="1"/>
    <col min="18" max="18" width="22.33203125" style="22" customWidth="1"/>
    <col min="19" max="19" width="8.88671875" style="22"/>
    <col min="20" max="20" width="20.6640625" style="22" customWidth="1"/>
    <col min="21" max="21" width="15.6640625" style="22" customWidth="1"/>
    <col min="22" max="22" width="30.6640625" style="22" customWidth="1"/>
    <col min="23" max="23" width="20.6640625" style="22" customWidth="1"/>
    <col min="24" max="16384" width="8.88671875" style="22"/>
  </cols>
  <sheetData>
    <row r="1" spans="1:23" s="1" customFormat="1" ht="19.95" customHeight="1" x14ac:dyDescent="0.3">
      <c r="A1" s="3"/>
    </row>
    <row r="2" spans="1:23" s="1" customFormat="1" ht="19.95" customHeight="1" thickBot="1" x14ac:dyDescent="0.35">
      <c r="A2" s="6"/>
      <c r="B2" s="97" t="s">
        <v>38</v>
      </c>
      <c r="C2" s="97"/>
      <c r="D2" s="97"/>
      <c r="E2" s="97"/>
      <c r="F2" s="97"/>
      <c r="G2" s="97"/>
      <c r="H2" s="97"/>
      <c r="L2" s="97" t="s">
        <v>40</v>
      </c>
      <c r="M2" s="97"/>
      <c r="N2" s="97"/>
      <c r="O2" s="97"/>
      <c r="P2" s="97"/>
      <c r="Q2" s="97"/>
      <c r="R2" s="97"/>
    </row>
    <row r="3" spans="1:23" ht="15" customHeight="1" x14ac:dyDescent="0.3">
      <c r="B3" s="88"/>
      <c r="L3" s="88"/>
      <c r="T3" s="111"/>
      <c r="U3" s="111"/>
      <c r="V3" s="111"/>
      <c r="W3" s="112"/>
    </row>
    <row r="4" spans="1:23" ht="19.95" customHeight="1" x14ac:dyDescent="0.3">
      <c r="B4" s="93" t="s">
        <v>15</v>
      </c>
      <c r="C4" s="93"/>
      <c r="D4" s="67"/>
      <c r="L4" s="93" t="s">
        <v>15</v>
      </c>
      <c r="M4" s="93"/>
      <c r="N4" s="67"/>
      <c r="T4" s="111"/>
      <c r="U4" s="111"/>
      <c r="V4" s="111"/>
      <c r="W4" s="112"/>
    </row>
    <row r="5" spans="1:23" ht="19.95" customHeight="1" x14ac:dyDescent="0.3">
      <c r="B5" s="84" t="s">
        <v>17</v>
      </c>
      <c r="C5" s="85">
        <v>4500</v>
      </c>
      <c r="D5" s="67"/>
      <c r="E5" s="105" t="s">
        <v>39</v>
      </c>
      <c r="F5" s="105"/>
      <c r="G5" s="105"/>
      <c r="H5" s="106">
        <f>SUBTOTAL(109,Housing[Amount])</f>
        <v>3200</v>
      </c>
      <c r="L5" s="84" t="s">
        <v>17</v>
      </c>
      <c r="M5" s="85">
        <v>4500</v>
      </c>
      <c r="N5" s="67"/>
      <c r="O5" s="105" t="s">
        <v>39</v>
      </c>
      <c r="P5" s="105"/>
      <c r="Q5" s="105"/>
      <c r="R5" s="106"/>
      <c r="T5" s="111"/>
      <c r="U5" s="111"/>
      <c r="V5" s="111"/>
      <c r="W5" s="112"/>
    </row>
    <row r="6" spans="1:23" ht="19.95" customHeight="1" x14ac:dyDescent="0.3">
      <c r="B6" s="84" t="s">
        <v>0</v>
      </c>
      <c r="C6" s="85">
        <v>2100</v>
      </c>
      <c r="D6" s="67"/>
      <c r="E6" s="105"/>
      <c r="F6" s="105"/>
      <c r="G6" s="105"/>
      <c r="H6" s="106"/>
      <c r="L6" s="84" t="s">
        <v>0</v>
      </c>
      <c r="M6" s="85">
        <v>2100</v>
      </c>
      <c r="N6" s="67"/>
      <c r="O6" s="105"/>
      <c r="P6" s="105"/>
      <c r="Q6" s="105"/>
      <c r="R6" s="106"/>
      <c r="T6" s="111"/>
      <c r="U6" s="111"/>
      <c r="V6" s="111"/>
      <c r="W6" s="112"/>
    </row>
    <row r="7" spans="1:23" ht="19.95" customHeight="1" x14ac:dyDescent="0.3">
      <c r="B7" s="86" t="s">
        <v>1</v>
      </c>
      <c r="C7" s="87">
        <f>SUM(C5:C6)</f>
        <v>6600</v>
      </c>
      <c r="D7" s="67"/>
      <c r="E7" s="107" t="s">
        <v>32</v>
      </c>
      <c r="F7" s="107"/>
      <c r="G7" s="107"/>
      <c r="H7" s="108">
        <f>C7-H5</f>
        <v>3400</v>
      </c>
      <c r="L7" s="86" t="s">
        <v>1</v>
      </c>
      <c r="M7" s="87">
        <f>SUM(M5:M6)</f>
        <v>6600</v>
      </c>
      <c r="N7" s="67"/>
      <c r="O7" s="107" t="s">
        <v>32</v>
      </c>
      <c r="P7" s="107"/>
      <c r="Q7" s="107"/>
      <c r="R7" s="108"/>
      <c r="T7" s="111"/>
      <c r="U7" s="111"/>
      <c r="V7" s="111"/>
      <c r="W7" s="113"/>
    </row>
    <row r="8" spans="1:23" ht="19.95" customHeight="1" x14ac:dyDescent="0.3">
      <c r="D8" s="67"/>
      <c r="E8" s="107"/>
      <c r="F8" s="107"/>
      <c r="G8" s="107"/>
      <c r="H8" s="108"/>
      <c r="N8" s="67"/>
      <c r="O8" s="107"/>
      <c r="P8" s="107"/>
      <c r="Q8" s="107"/>
      <c r="R8" s="108"/>
      <c r="T8" s="111"/>
      <c r="U8" s="111"/>
      <c r="V8" s="111"/>
      <c r="W8" s="113"/>
    </row>
    <row r="9" spans="1:23" s="81" customFormat="1" ht="19.95" customHeight="1" x14ac:dyDescent="0.35">
      <c r="A9" s="79"/>
      <c r="B9" s="94" t="s">
        <v>16</v>
      </c>
      <c r="C9" s="94"/>
      <c r="D9" s="80"/>
      <c r="E9" s="109" t="s">
        <v>37</v>
      </c>
      <c r="F9" s="109"/>
      <c r="G9" s="109"/>
      <c r="H9" s="110">
        <f>H5/C7*100%</f>
        <v>0.48484848484848486</v>
      </c>
      <c r="I9" s="80"/>
      <c r="L9" s="94" t="s">
        <v>16</v>
      </c>
      <c r="M9" s="94"/>
      <c r="N9" s="80"/>
      <c r="O9" s="109" t="s">
        <v>37</v>
      </c>
      <c r="P9" s="109"/>
      <c r="Q9" s="109"/>
      <c r="R9" s="110"/>
    </row>
    <row r="10" spans="1:23" ht="19.95" customHeight="1" x14ac:dyDescent="0.3">
      <c r="B10" s="89" t="s">
        <v>14</v>
      </c>
      <c r="C10" s="90" t="s">
        <v>35</v>
      </c>
      <c r="D10" s="47"/>
      <c r="E10" s="109"/>
      <c r="F10" s="109"/>
      <c r="G10" s="109"/>
      <c r="H10" s="110"/>
      <c r="I10" s="48"/>
      <c r="J10" s="48"/>
      <c r="K10" s="48"/>
      <c r="L10" s="89" t="s">
        <v>14</v>
      </c>
      <c r="M10" s="90" t="s">
        <v>35</v>
      </c>
      <c r="N10" s="47"/>
      <c r="O10" s="109"/>
      <c r="P10" s="109"/>
      <c r="Q10" s="109"/>
      <c r="R10" s="110"/>
    </row>
    <row r="11" spans="1:23" ht="19.95" customHeight="1" x14ac:dyDescent="0.3">
      <c r="B11" s="82" t="s">
        <v>18</v>
      </c>
      <c r="C11" s="83">
        <v>2000</v>
      </c>
      <c r="D11" s="47"/>
      <c r="I11" s="48"/>
      <c r="J11" s="48"/>
      <c r="K11" s="48"/>
      <c r="L11" s="82" t="s">
        <v>18</v>
      </c>
      <c r="M11" s="83">
        <v>2000</v>
      </c>
      <c r="N11" s="47"/>
    </row>
    <row r="12" spans="1:23" ht="19.95" customHeight="1" x14ac:dyDescent="0.3">
      <c r="B12" s="82" t="s">
        <v>19</v>
      </c>
      <c r="C12" s="83">
        <v>500</v>
      </c>
      <c r="D12" s="47"/>
      <c r="I12" s="48"/>
      <c r="J12" s="48"/>
      <c r="K12" s="48"/>
      <c r="L12" s="82" t="s">
        <v>19</v>
      </c>
      <c r="M12" s="83">
        <v>500</v>
      </c>
      <c r="N12" s="47"/>
    </row>
    <row r="13" spans="1:23" ht="19.95" customHeight="1" x14ac:dyDescent="0.3">
      <c r="B13" s="82" t="s">
        <v>20</v>
      </c>
      <c r="C13" s="83">
        <v>450</v>
      </c>
      <c r="D13" s="47"/>
      <c r="I13" s="48"/>
      <c r="J13" s="48"/>
      <c r="K13" s="48"/>
      <c r="L13" s="82" t="s">
        <v>20</v>
      </c>
      <c r="M13" s="83">
        <v>450</v>
      </c>
      <c r="N13" s="47"/>
    </row>
    <row r="14" spans="1:23" ht="19.95" customHeight="1" x14ac:dyDescent="0.3">
      <c r="B14" s="82" t="s">
        <v>2</v>
      </c>
      <c r="C14" s="83">
        <v>100</v>
      </c>
      <c r="D14" s="47"/>
      <c r="I14" s="48"/>
      <c r="J14" s="48"/>
      <c r="L14" s="82" t="s">
        <v>2</v>
      </c>
      <c r="M14" s="83">
        <v>100</v>
      </c>
      <c r="N14" s="47"/>
    </row>
    <row r="15" spans="1:23" ht="19.95" customHeight="1" x14ac:dyDescent="0.3">
      <c r="B15" s="82" t="s">
        <v>21</v>
      </c>
      <c r="C15" s="83">
        <v>150</v>
      </c>
      <c r="D15" s="47"/>
      <c r="I15" s="48"/>
      <c r="J15" s="48"/>
      <c r="L15" s="82" t="s">
        <v>21</v>
      </c>
      <c r="M15" s="83">
        <v>150</v>
      </c>
      <c r="N15" s="47"/>
    </row>
    <row r="16" spans="1:23" ht="37.950000000000003" customHeight="1" x14ac:dyDescent="0.3">
      <c r="A16" s="17"/>
      <c r="B16" s="16"/>
      <c r="C16" s="9"/>
      <c r="D16" s="47"/>
      <c r="E16" s="111"/>
      <c r="F16" s="111"/>
      <c r="G16" s="111"/>
      <c r="H16" s="66"/>
      <c r="I16" s="48"/>
      <c r="J16" s="48"/>
    </row>
    <row r="17" spans="1:11" s="2" customFormat="1" ht="30" customHeight="1" x14ac:dyDescent="0.3">
      <c r="A17" s="25"/>
      <c r="B17" s="95"/>
      <c r="C17" s="96"/>
      <c r="D17" s="49"/>
      <c r="E17" s="111"/>
      <c r="F17" s="111"/>
      <c r="G17" s="111"/>
      <c r="H17" s="112"/>
      <c r="I17" s="55"/>
      <c r="J17" s="55"/>
    </row>
    <row r="18" spans="1:11" ht="48" customHeight="1" x14ac:dyDescent="0.3">
      <c r="B18" s="57"/>
      <c r="C18" s="51"/>
      <c r="D18" s="47"/>
      <c r="E18" s="111"/>
      <c r="F18" s="111"/>
      <c r="G18" s="111"/>
      <c r="H18" s="112"/>
      <c r="I18" s="48"/>
      <c r="J18" s="48"/>
      <c r="K18" s="48"/>
    </row>
    <row r="19" spans="1:11" ht="30" customHeight="1" x14ac:dyDescent="0.3">
      <c r="B19" s="53"/>
      <c r="C19" s="12"/>
      <c r="D19" s="47"/>
      <c r="E19" s="111"/>
      <c r="F19" s="111"/>
      <c r="G19" s="111"/>
      <c r="H19" s="113"/>
      <c r="I19" s="48"/>
      <c r="J19" s="48"/>
      <c r="K19" s="48"/>
    </row>
    <row r="20" spans="1:11" ht="30" customHeight="1" x14ac:dyDescent="0.3">
      <c r="B20" s="53"/>
      <c r="C20" s="12"/>
      <c r="D20" s="47"/>
      <c r="E20" s="111"/>
      <c r="F20" s="111"/>
      <c r="G20" s="111"/>
      <c r="H20" s="113"/>
      <c r="I20" s="48"/>
      <c r="J20" s="48"/>
      <c r="K20" s="48"/>
    </row>
    <row r="21" spans="1:11" ht="30" customHeight="1" x14ac:dyDescent="0.3">
      <c r="B21" s="53"/>
      <c r="C21" s="12"/>
      <c r="D21" s="47"/>
      <c r="G21" s="23"/>
      <c r="I21" s="48"/>
      <c r="J21" s="48"/>
      <c r="K21" s="48"/>
    </row>
    <row r="22" spans="1:11" ht="30" customHeight="1" x14ac:dyDescent="0.3">
      <c r="B22" s="53"/>
      <c r="C22" s="12"/>
      <c r="D22" s="47"/>
      <c r="E22" s="53"/>
      <c r="F22" s="12"/>
      <c r="G22" s="12"/>
      <c r="H22" s="12"/>
      <c r="I22" s="48"/>
      <c r="J22" s="48"/>
      <c r="K22" s="48"/>
    </row>
    <row r="23" spans="1:11" ht="30" customHeight="1" x14ac:dyDescent="0.3">
      <c r="B23" s="53"/>
      <c r="C23" s="12"/>
      <c r="D23" s="47"/>
      <c r="E23" s="53"/>
      <c r="F23" s="12"/>
      <c r="G23" s="12"/>
      <c r="H23" s="12"/>
      <c r="I23" s="48"/>
      <c r="J23" s="48"/>
      <c r="K23" s="48"/>
    </row>
    <row r="24" spans="1:11" ht="30" customHeight="1" x14ac:dyDescent="0.3">
      <c r="B24" s="53"/>
      <c r="C24" s="12"/>
      <c r="D24" s="47"/>
      <c r="E24" s="53"/>
      <c r="F24" s="12"/>
      <c r="G24" s="12"/>
      <c r="H24" s="12"/>
    </row>
    <row r="25" spans="1:11" ht="30" customHeight="1" x14ac:dyDescent="0.3">
      <c r="B25" s="53"/>
      <c r="C25" s="12"/>
      <c r="D25" s="47"/>
      <c r="E25" s="58"/>
      <c r="F25" s="9"/>
      <c r="G25" s="9"/>
      <c r="H25" s="59"/>
    </row>
    <row r="26" spans="1:11" ht="30" customHeight="1" x14ac:dyDescent="0.3">
      <c r="B26" s="58"/>
      <c r="C26" s="9"/>
      <c r="D26" s="47"/>
      <c r="E26" s="16"/>
      <c r="F26" s="8"/>
      <c r="G26" s="8"/>
      <c r="H26" s="8"/>
    </row>
    <row r="27" spans="1:11" ht="37.950000000000003" customHeight="1" x14ac:dyDescent="0.3">
      <c r="B27" s="14"/>
      <c r="C27" s="7"/>
      <c r="D27" s="47"/>
      <c r="E27" s="91"/>
      <c r="F27" s="91"/>
      <c r="G27" s="91"/>
      <c r="H27" s="91"/>
    </row>
    <row r="28" spans="1:11" s="2" customFormat="1" ht="30" customHeight="1" x14ac:dyDescent="0.3">
      <c r="A28" s="25"/>
      <c r="B28" s="95"/>
      <c r="C28" s="96"/>
      <c r="D28" s="49"/>
      <c r="E28" s="95"/>
      <c r="F28" s="96"/>
      <c r="G28" s="96"/>
      <c r="H28" s="96"/>
    </row>
    <row r="29" spans="1:11" ht="48" customHeight="1" x14ac:dyDescent="0.3">
      <c r="B29" s="56"/>
      <c r="C29" s="51"/>
      <c r="D29" s="47"/>
      <c r="E29" s="50"/>
      <c r="F29" s="51"/>
      <c r="G29" s="51"/>
      <c r="H29" s="52"/>
    </row>
    <row r="30" spans="1:11" ht="30" customHeight="1" x14ac:dyDescent="0.3">
      <c r="B30" s="53"/>
      <c r="C30" s="12"/>
      <c r="D30" s="47"/>
      <c r="E30" s="53"/>
      <c r="F30" s="12"/>
      <c r="G30" s="12"/>
      <c r="H30" s="12"/>
    </row>
    <row r="31" spans="1:11" ht="30" customHeight="1" x14ac:dyDescent="0.3">
      <c r="B31" s="53"/>
      <c r="C31" s="12"/>
      <c r="D31" s="47"/>
      <c r="E31" s="53"/>
      <c r="F31" s="12"/>
      <c r="G31" s="12"/>
      <c r="H31" s="12"/>
    </row>
    <row r="32" spans="1:11" ht="30" customHeight="1" x14ac:dyDescent="0.3">
      <c r="B32" s="53"/>
      <c r="C32" s="12"/>
      <c r="D32" s="47"/>
      <c r="E32" s="53"/>
      <c r="F32" s="12"/>
      <c r="G32" s="12"/>
      <c r="H32" s="12"/>
    </row>
    <row r="33" spans="1:8" ht="30" customHeight="1" x14ac:dyDescent="0.3">
      <c r="B33" s="53"/>
      <c r="C33" s="12"/>
      <c r="D33" s="47"/>
      <c r="E33" s="53"/>
      <c r="F33" s="12"/>
      <c r="G33" s="12"/>
      <c r="H33" s="12"/>
    </row>
    <row r="34" spans="1:8" ht="30" customHeight="1" x14ac:dyDescent="0.3">
      <c r="B34" s="58"/>
      <c r="C34" s="12"/>
      <c r="D34" s="47"/>
      <c r="E34" s="58"/>
      <c r="F34" s="9"/>
      <c r="G34" s="9"/>
      <c r="H34" s="59"/>
    </row>
    <row r="35" spans="1:8" ht="37.950000000000003" customHeight="1" x14ac:dyDescent="0.3">
      <c r="B35" s="10"/>
      <c r="C35" s="11"/>
      <c r="D35" s="47"/>
      <c r="E35" s="54"/>
      <c r="F35" s="54"/>
      <c r="G35" s="54"/>
      <c r="H35" s="54"/>
    </row>
    <row r="36" spans="1:8" s="2" customFormat="1" ht="30" customHeight="1" x14ac:dyDescent="0.3">
      <c r="A36" s="25"/>
      <c r="B36" s="95"/>
      <c r="C36" s="96"/>
      <c r="D36" s="49"/>
      <c r="E36" s="95"/>
      <c r="F36" s="96"/>
      <c r="G36" s="96"/>
      <c r="H36" s="96"/>
    </row>
    <row r="37" spans="1:8" ht="49.95" customHeight="1" x14ac:dyDescent="0.3">
      <c r="B37" s="60"/>
      <c r="C37" s="51"/>
      <c r="D37" s="47"/>
      <c r="E37" s="50"/>
      <c r="F37" s="51"/>
      <c r="G37" s="51"/>
      <c r="H37" s="52"/>
    </row>
    <row r="38" spans="1:8" ht="30" customHeight="1" x14ac:dyDescent="0.3">
      <c r="B38" s="53"/>
      <c r="C38" s="12"/>
      <c r="D38" s="47"/>
      <c r="E38" s="53"/>
      <c r="F38" s="12"/>
      <c r="G38" s="12"/>
      <c r="H38" s="12"/>
    </row>
    <row r="39" spans="1:8" ht="30" customHeight="1" x14ac:dyDescent="0.3">
      <c r="B39" s="53"/>
      <c r="C39" s="12"/>
      <c r="D39" s="47"/>
      <c r="E39" s="53"/>
      <c r="F39" s="12"/>
      <c r="G39" s="12"/>
      <c r="H39" s="12"/>
    </row>
    <row r="40" spans="1:8" ht="30" customHeight="1" x14ac:dyDescent="0.3">
      <c r="B40" s="53"/>
      <c r="C40" s="12"/>
      <c r="D40" s="47"/>
      <c r="E40" s="53"/>
      <c r="F40" s="12"/>
      <c r="G40" s="12"/>
      <c r="H40" s="12"/>
    </row>
    <row r="41" spans="1:8" ht="30" customHeight="1" x14ac:dyDescent="0.3">
      <c r="B41" s="58"/>
      <c r="C41" s="12"/>
      <c r="D41" s="47"/>
      <c r="E41" s="58"/>
      <c r="F41" s="9"/>
      <c r="G41" s="9"/>
      <c r="H41" s="59"/>
    </row>
    <row r="42" spans="1:8" ht="37.950000000000003" customHeight="1" x14ac:dyDescent="0.3">
      <c r="B42" s="24"/>
      <c r="C42" s="8"/>
      <c r="D42" s="47"/>
      <c r="E42" s="13"/>
      <c r="F42" s="7"/>
      <c r="G42" s="7"/>
      <c r="H42" s="7"/>
    </row>
    <row r="43" spans="1:8" s="2" customFormat="1" ht="30" customHeight="1" x14ac:dyDescent="0.3">
      <c r="A43" s="25"/>
      <c r="B43" s="95"/>
      <c r="C43" s="96"/>
      <c r="D43" s="49"/>
      <c r="E43" s="95"/>
      <c r="F43" s="96"/>
      <c r="G43" s="96"/>
      <c r="H43" s="96"/>
    </row>
    <row r="44" spans="1:8" ht="48" customHeight="1" x14ac:dyDescent="0.3">
      <c r="B44" s="61"/>
      <c r="C44" s="51"/>
      <c r="D44" s="47"/>
      <c r="E44" s="56"/>
      <c r="F44" s="51"/>
      <c r="G44" s="51"/>
      <c r="H44" s="52"/>
    </row>
    <row r="45" spans="1:8" ht="30" customHeight="1" x14ac:dyDescent="0.3">
      <c r="B45" s="53"/>
      <c r="C45" s="12"/>
      <c r="D45" s="47"/>
      <c r="E45" s="53"/>
      <c r="F45" s="12"/>
      <c r="G45" s="12"/>
      <c r="H45" s="12"/>
    </row>
    <row r="46" spans="1:8" ht="30" customHeight="1" x14ac:dyDescent="0.3">
      <c r="B46" s="53"/>
      <c r="C46" s="12"/>
      <c r="D46" s="47"/>
      <c r="E46" s="53"/>
      <c r="F46" s="12"/>
      <c r="G46" s="12"/>
      <c r="H46" s="12"/>
    </row>
    <row r="47" spans="1:8" ht="30" customHeight="1" x14ac:dyDescent="0.3">
      <c r="B47" s="53"/>
      <c r="C47" s="12"/>
      <c r="D47" s="47"/>
      <c r="E47" s="53"/>
      <c r="F47" s="12"/>
      <c r="G47" s="12"/>
      <c r="H47" s="12"/>
    </row>
    <row r="48" spans="1:8" ht="30" customHeight="1" x14ac:dyDescent="0.3">
      <c r="B48" s="53"/>
      <c r="C48" s="12"/>
      <c r="D48" s="47"/>
      <c r="E48" s="58"/>
      <c r="F48" s="12"/>
      <c r="G48" s="12"/>
      <c r="H48" s="59"/>
    </row>
    <row r="49" spans="1:8" ht="30" customHeight="1" x14ac:dyDescent="0.3">
      <c r="B49" s="53"/>
      <c r="C49" s="12"/>
      <c r="D49" s="47"/>
      <c r="E49" s="16"/>
      <c r="F49" s="7"/>
      <c r="G49" s="7"/>
      <c r="H49" s="9"/>
    </row>
    <row r="50" spans="1:8" ht="30" customHeight="1" x14ac:dyDescent="0.3">
      <c r="B50" s="58"/>
      <c r="C50" s="62"/>
      <c r="D50" s="47"/>
      <c r="E50" s="16"/>
      <c r="F50" s="7"/>
      <c r="G50" s="7"/>
      <c r="H50" s="9"/>
    </row>
    <row r="51" spans="1:8" ht="37.950000000000003" customHeight="1" x14ac:dyDescent="0.3">
      <c r="B51" s="14"/>
      <c r="C51" s="15"/>
      <c r="D51" s="47"/>
      <c r="E51" s="13"/>
      <c r="F51" s="7"/>
      <c r="G51" s="7"/>
      <c r="H51" s="7"/>
    </row>
    <row r="52" spans="1:8" s="2" customFormat="1" ht="30" customHeight="1" x14ac:dyDescent="0.3">
      <c r="A52" s="25"/>
      <c r="B52" s="103"/>
      <c r="C52" s="104"/>
      <c r="D52" s="49"/>
      <c r="E52" s="95"/>
      <c r="F52" s="96"/>
      <c r="G52" s="96"/>
      <c r="H52" s="96"/>
    </row>
    <row r="53" spans="1:8" ht="48" customHeight="1" x14ac:dyDescent="0.3">
      <c r="B53" s="50"/>
      <c r="C53" s="51"/>
      <c r="D53" s="47"/>
      <c r="E53" s="63"/>
      <c r="F53" s="51"/>
      <c r="G53" s="51"/>
      <c r="H53" s="52"/>
    </row>
    <row r="54" spans="1:8" ht="30" customHeight="1" x14ac:dyDescent="0.3">
      <c r="B54" s="53"/>
      <c r="C54" s="12"/>
      <c r="D54" s="47"/>
      <c r="E54" s="53"/>
      <c r="F54" s="12"/>
      <c r="G54" s="12"/>
      <c r="H54" s="12"/>
    </row>
    <row r="55" spans="1:8" ht="30" customHeight="1" x14ac:dyDescent="0.3">
      <c r="B55" s="53"/>
      <c r="C55" s="12"/>
      <c r="D55" s="47"/>
      <c r="E55" s="53"/>
      <c r="F55" s="12"/>
      <c r="G55" s="12"/>
      <c r="H55" s="12"/>
    </row>
    <row r="56" spans="1:8" ht="30" customHeight="1" x14ac:dyDescent="0.3">
      <c r="B56" s="53"/>
      <c r="C56" s="12"/>
      <c r="D56" s="47"/>
      <c r="E56" s="53"/>
      <c r="F56" s="12"/>
      <c r="G56" s="12"/>
      <c r="H56" s="12"/>
    </row>
    <row r="57" spans="1:8" ht="30" customHeight="1" x14ac:dyDescent="0.3">
      <c r="B57" s="53"/>
      <c r="C57" s="12"/>
      <c r="D57" s="47"/>
      <c r="E57" s="53"/>
      <c r="F57" s="12"/>
      <c r="G57" s="12"/>
      <c r="H57" s="12"/>
    </row>
    <row r="58" spans="1:8" ht="30" customHeight="1" x14ac:dyDescent="0.3">
      <c r="B58" s="53"/>
      <c r="C58" s="12"/>
      <c r="D58" s="47"/>
      <c r="E58" s="58"/>
      <c r="F58" s="12"/>
      <c r="G58" s="12"/>
      <c r="H58" s="59"/>
    </row>
    <row r="59" spans="1:8" ht="30" customHeight="1" x14ac:dyDescent="0.3">
      <c r="B59" s="53"/>
      <c r="C59" s="12"/>
      <c r="D59" s="47"/>
      <c r="E59" s="54"/>
      <c r="F59" s="54"/>
      <c r="G59" s="54"/>
      <c r="H59" s="54"/>
    </row>
    <row r="60" spans="1:8" ht="30" customHeight="1" x14ac:dyDescent="0.3">
      <c r="B60" s="53"/>
      <c r="C60" s="12"/>
      <c r="D60" s="47"/>
      <c r="E60" s="54"/>
      <c r="F60" s="54"/>
      <c r="G60" s="54"/>
      <c r="H60" s="54"/>
    </row>
    <row r="61" spans="1:8" ht="30" customHeight="1" x14ac:dyDescent="0.3">
      <c r="B61" s="58"/>
      <c r="C61" s="12"/>
      <c r="D61" s="5"/>
      <c r="E61" s="21"/>
      <c r="F61" s="21"/>
      <c r="G61" s="21"/>
      <c r="H61" s="21"/>
    </row>
    <row r="62" spans="1:8" ht="30" customHeight="1" x14ac:dyDescent="0.3">
      <c r="B62" s="64"/>
      <c r="C62" s="64"/>
      <c r="D62" s="5"/>
      <c r="E62" s="92" t="s">
        <v>8</v>
      </c>
      <c r="F62" s="92"/>
      <c r="G62" s="92"/>
      <c r="H62" s="100">
        <f>SUBTOTAL(109,Housing[Amount])</f>
        <v>3200</v>
      </c>
    </row>
    <row r="63" spans="1:8" ht="30" customHeight="1" x14ac:dyDescent="0.3">
      <c r="B63" s="48"/>
      <c r="C63" s="48"/>
      <c r="D63" s="5"/>
      <c r="E63" s="92"/>
      <c r="F63" s="92"/>
      <c r="G63" s="92"/>
      <c r="H63" s="100"/>
    </row>
    <row r="64" spans="1:8" ht="30" customHeight="1" x14ac:dyDescent="0.3">
      <c r="D64" s="5"/>
      <c r="E64" s="102" t="s">
        <v>9</v>
      </c>
      <c r="F64" s="102"/>
      <c r="G64" s="102"/>
      <c r="H64" s="101" t="e">
        <f>SUBTOTAL(109,#REF!)</f>
        <v>#REF!</v>
      </c>
    </row>
    <row r="65" spans="4:8" ht="30" customHeight="1" x14ac:dyDescent="0.3">
      <c r="D65" s="5"/>
      <c r="E65" s="102"/>
      <c r="F65" s="102"/>
      <c r="G65" s="102"/>
      <c r="H65" s="101"/>
    </row>
    <row r="66" spans="4:8" ht="24.9" customHeight="1" x14ac:dyDescent="0.3">
      <c r="D66" s="5"/>
      <c r="E66" s="98" t="s">
        <v>10</v>
      </c>
      <c r="F66" s="98"/>
      <c r="G66" s="98"/>
      <c r="H66" s="99" t="e">
        <f>H62-H64</f>
        <v>#REF!</v>
      </c>
    </row>
    <row r="67" spans="4:8" ht="24.9" customHeight="1" x14ac:dyDescent="0.3">
      <c r="D67" s="5"/>
      <c r="E67" s="98"/>
      <c r="F67" s="98"/>
      <c r="G67" s="98"/>
      <c r="H67" s="99"/>
    </row>
    <row r="68" spans="4:8" ht="24.9" customHeight="1" x14ac:dyDescent="0.3">
      <c r="D68" s="5"/>
    </row>
    <row r="69" spans="4:8" ht="24.9" customHeight="1" x14ac:dyDescent="0.3">
      <c r="D69" s="5"/>
    </row>
    <row r="70" spans="4:8" ht="24.9" customHeight="1" x14ac:dyDescent="0.3">
      <c r="D70" s="5"/>
    </row>
  </sheetData>
  <mergeCells count="45">
    <mergeCell ref="L9:M9"/>
    <mergeCell ref="O9:Q10"/>
    <mergeCell ref="R9:R10"/>
    <mergeCell ref="L2:R2"/>
    <mergeCell ref="L4:M4"/>
    <mergeCell ref="O5:Q6"/>
    <mergeCell ref="R5:R6"/>
    <mergeCell ref="O7:Q8"/>
    <mergeCell ref="R7:R8"/>
    <mergeCell ref="T3:V4"/>
    <mergeCell ref="W3:W4"/>
    <mergeCell ref="T5:V6"/>
    <mergeCell ref="W5:W6"/>
    <mergeCell ref="T7:V8"/>
    <mergeCell ref="W7:W8"/>
    <mergeCell ref="B2:H2"/>
    <mergeCell ref="E66:G67"/>
    <mergeCell ref="H66:H67"/>
    <mergeCell ref="H62:H63"/>
    <mergeCell ref="H64:H65"/>
    <mergeCell ref="E64:G65"/>
    <mergeCell ref="E36:H36"/>
    <mergeCell ref="B43:C43"/>
    <mergeCell ref="E43:H43"/>
    <mergeCell ref="B52:C52"/>
    <mergeCell ref="E52:H52"/>
    <mergeCell ref="E5:G6"/>
    <mergeCell ref="H5:H6"/>
    <mergeCell ref="E7:G8"/>
    <mergeCell ref="H7:H8"/>
    <mergeCell ref="E9:G10"/>
    <mergeCell ref="E27:H27"/>
    <mergeCell ref="E62:G63"/>
    <mergeCell ref="B4:C4"/>
    <mergeCell ref="B9:C9"/>
    <mergeCell ref="B17:C17"/>
    <mergeCell ref="B28:C28"/>
    <mergeCell ref="E28:H28"/>
    <mergeCell ref="B36:C36"/>
    <mergeCell ref="H9:H10"/>
    <mergeCell ref="E16:G16"/>
    <mergeCell ref="E17:G18"/>
    <mergeCell ref="H17:H18"/>
    <mergeCell ref="E19:G20"/>
    <mergeCell ref="H19:H20"/>
  </mergeCells>
  <dataValidations count="11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Enter details in Housing table starting in cell at right and in Entertainment table starting in cell G14. Next instruction is in cell A27." sqref="A10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19" xr:uid="{AFC8D67D-8805-4E04-8494-156CF7945383}"/>
    <dataValidation allowBlank="1" showInputMessage="1" showErrorMessage="1" prompt="Enter details in Insurance table starting in cell at right and in Taxes table starting in cell G35. Next instruction is in cell A44." sqref="A31" xr:uid="{34699D58-6783-4DA8-AD00-EB6D5B4F4886}"/>
    <dataValidation allowBlank="1" showInputMessage="1" showErrorMessage="1" prompt="Enter details in Food table starting in cell at right and in Savings table starting in cell G42. Next instruction is in cell A50." sqref="A40" xr:uid="{E10C94B7-CAAB-4591-99E4-5A50789CA061}"/>
    <dataValidation allowBlank="1" showInputMessage="1" showErrorMessage="1" prompt="Enter details in Pets table starting in cell at right and in Gifts table starting in cell G48. Next instruction is in cell A58." sqref="A48:A54" xr:uid="{2288A180-A788-4190-A6AF-985B4E7FF023}"/>
    <dataValidation allowBlank="1" showInputMessage="1" showErrorMessage="1" prompt="Enter details in Personal Care table starting in cell at right and in Legal table starting in cell G54. Next instruction is in cell A61." sqref="A62" xr:uid="{4D40684C-D56F-4273-B2CC-5C8947747B1A}"/>
    <dataValidation allowBlank="1" showInputMessage="1" showErrorMessage="1" prompt="Total Projected Cost is auto calculated in cell J61, Total Actual Cost in J63, and Total Difference in J65." sqref="A65" xr:uid="{7663E59F-1158-4833-8ADA-EE341AD75E0A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H63 H65" emptyCellReference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3D90-3D4C-4F35-B750-B6E903CFB4A1}">
  <dimension ref="B2:Q15"/>
  <sheetViews>
    <sheetView showGridLines="0" zoomScale="80" zoomScaleNormal="80" workbookViewId="0">
      <selection activeCell="G16" sqref="G16"/>
    </sheetView>
  </sheetViews>
  <sheetFormatPr defaultColWidth="9.109375" defaultRowHeight="20.100000000000001" customHeight="1" x14ac:dyDescent="0.3"/>
  <cols>
    <col min="1" max="1" width="4" style="28" customWidth="1"/>
    <col min="2" max="2" width="16.88671875" style="28" customWidth="1"/>
    <col min="3" max="3" width="13.44140625" style="34" customWidth="1"/>
    <col min="4" max="4" width="16" style="28" customWidth="1"/>
    <col min="5" max="5" width="15.44140625" style="34" customWidth="1"/>
    <col min="6" max="16384" width="9.109375" style="28"/>
  </cols>
  <sheetData>
    <row r="2" spans="2:17" ht="20.100000000000001" customHeight="1" thickBot="1" x14ac:dyDescent="0.35">
      <c r="B2" s="97" t="s">
        <v>13</v>
      </c>
      <c r="C2" s="97"/>
      <c r="D2" s="97"/>
      <c r="E2" s="97"/>
      <c r="P2" s="38"/>
    </row>
    <row r="4" spans="2:17" ht="20.100000000000001" customHeight="1" x14ac:dyDescent="0.3">
      <c r="B4" s="114" t="s">
        <v>15</v>
      </c>
      <c r="C4" s="114"/>
      <c r="D4" s="114" t="s">
        <v>16</v>
      </c>
      <c r="E4" s="114"/>
    </row>
    <row r="5" spans="2:17" ht="20.100000000000001" customHeight="1" x14ac:dyDescent="0.3">
      <c r="B5" s="29" t="s">
        <v>14</v>
      </c>
      <c r="C5" s="32" t="s">
        <v>35</v>
      </c>
      <c r="D5" s="29" t="s">
        <v>14</v>
      </c>
      <c r="E5" s="32" t="s">
        <v>35</v>
      </c>
    </row>
    <row r="6" spans="2:17" ht="20.100000000000001" customHeight="1" x14ac:dyDescent="0.3">
      <c r="B6" s="31" t="s">
        <v>17</v>
      </c>
      <c r="C6" s="33">
        <v>4500</v>
      </c>
      <c r="D6" s="31" t="s">
        <v>18</v>
      </c>
      <c r="E6" s="33">
        <v>2000</v>
      </c>
    </row>
    <row r="7" spans="2:17" ht="20.100000000000001" customHeight="1" x14ac:dyDescent="0.3">
      <c r="B7" s="31" t="s">
        <v>34</v>
      </c>
      <c r="C7" s="33">
        <v>1500</v>
      </c>
      <c r="D7" s="31" t="s">
        <v>19</v>
      </c>
      <c r="E7" s="33">
        <v>500</v>
      </c>
    </row>
    <row r="8" spans="2:17" ht="20.100000000000001" customHeight="1" x14ac:dyDescent="0.3">
      <c r="B8" s="31" t="s">
        <v>22</v>
      </c>
      <c r="C8" s="33">
        <v>600</v>
      </c>
      <c r="D8" s="31" t="s">
        <v>20</v>
      </c>
      <c r="E8" s="33">
        <v>450</v>
      </c>
    </row>
    <row r="9" spans="2:17" ht="20.100000000000001" customHeight="1" x14ac:dyDescent="0.3">
      <c r="B9" s="31"/>
      <c r="C9" s="33"/>
      <c r="D9" s="31" t="s">
        <v>2</v>
      </c>
      <c r="E9" s="33">
        <v>100</v>
      </c>
    </row>
    <row r="10" spans="2:17" ht="20.100000000000001" customHeight="1" x14ac:dyDescent="0.3">
      <c r="B10" s="31"/>
      <c r="C10" s="33"/>
      <c r="D10" s="31" t="s">
        <v>21</v>
      </c>
      <c r="E10" s="33">
        <v>150</v>
      </c>
    </row>
    <row r="15" spans="2:17" ht="20.100000000000001" customHeight="1" x14ac:dyDescent="0.3">
      <c r="M15" s="115"/>
      <c r="N15" s="115"/>
      <c r="O15" s="115"/>
      <c r="P15" s="115"/>
      <c r="Q15" s="115"/>
    </row>
  </sheetData>
  <mergeCells count="4">
    <mergeCell ref="B4:C4"/>
    <mergeCell ref="D4:E4"/>
    <mergeCell ref="B2:E2"/>
    <mergeCell ref="M15:Q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1CA0-02DD-4342-BBC5-C436ACC4A760}">
  <dimension ref="B2:R25"/>
  <sheetViews>
    <sheetView showGridLines="0" zoomScale="80" zoomScaleNormal="80" workbookViewId="0">
      <selection activeCell="C25" sqref="C25"/>
    </sheetView>
  </sheetViews>
  <sheetFormatPr defaultColWidth="9.109375" defaultRowHeight="20.100000000000001" customHeight="1" x14ac:dyDescent="0.3"/>
  <cols>
    <col min="1" max="1" width="4" style="28" customWidth="1"/>
    <col min="2" max="2" width="21.109375" style="28" customWidth="1"/>
    <col min="3" max="3" width="20" style="34" customWidth="1"/>
    <col min="4" max="4" width="19.77734375" style="28" customWidth="1"/>
    <col min="5" max="5" width="18.5546875" style="34" customWidth="1"/>
    <col min="6" max="6" width="24.21875" style="28" customWidth="1"/>
    <col min="7" max="7" width="22.88671875" style="28" customWidth="1"/>
    <col min="8" max="8" width="23.5546875" style="28" customWidth="1"/>
    <col min="9" max="9" width="19" style="28" customWidth="1"/>
    <col min="10" max="10" width="14.6640625" style="28" customWidth="1"/>
    <col min="11" max="16384" width="9.109375" style="28"/>
  </cols>
  <sheetData>
    <row r="2" spans="2:18" ht="20.100000000000001" customHeight="1" thickBot="1" x14ac:dyDescent="0.35">
      <c r="B2" s="116" t="s">
        <v>33</v>
      </c>
      <c r="C2" s="116"/>
      <c r="D2" s="116"/>
      <c r="E2" s="116"/>
      <c r="F2"/>
      <c r="G2" s="116" t="s">
        <v>40</v>
      </c>
      <c r="H2" s="116"/>
      <c r="I2" s="116"/>
      <c r="J2" s="116"/>
    </row>
    <row r="3" spans="2:18" ht="20.100000000000001" customHeight="1" x14ac:dyDescent="0.3">
      <c r="H3" s="34"/>
      <c r="J3" s="34"/>
    </row>
    <row r="4" spans="2:18" ht="20.100000000000001" customHeight="1" x14ac:dyDescent="0.3">
      <c r="B4" s="114" t="s">
        <v>15</v>
      </c>
      <c r="C4" s="114"/>
      <c r="D4" s="114" t="s">
        <v>16</v>
      </c>
      <c r="E4" s="114"/>
      <c r="G4" s="114" t="s">
        <v>15</v>
      </c>
      <c r="H4" s="114"/>
      <c r="I4" s="114" t="s">
        <v>16</v>
      </c>
      <c r="J4" s="114"/>
      <c r="P4" s="36"/>
    </row>
    <row r="5" spans="2:18" ht="20.100000000000001" customHeight="1" x14ac:dyDescent="0.3">
      <c r="B5" s="29" t="s">
        <v>14</v>
      </c>
      <c r="C5" s="32" t="s">
        <v>35</v>
      </c>
      <c r="D5" s="29" t="s">
        <v>14</v>
      </c>
      <c r="E5" s="32" t="s">
        <v>35</v>
      </c>
      <c r="G5" s="71" t="s">
        <v>14</v>
      </c>
      <c r="H5" s="32" t="s">
        <v>35</v>
      </c>
      <c r="I5" s="71" t="s">
        <v>14</v>
      </c>
      <c r="J5" s="32" t="s">
        <v>35</v>
      </c>
    </row>
    <row r="6" spans="2:18" ht="20.100000000000001" customHeight="1" x14ac:dyDescent="0.3">
      <c r="B6" s="31" t="s">
        <v>17</v>
      </c>
      <c r="C6" s="33">
        <v>4500</v>
      </c>
      <c r="D6" s="31" t="s">
        <v>18</v>
      </c>
      <c r="E6" s="33">
        <v>2000</v>
      </c>
      <c r="G6" s="31" t="s">
        <v>17</v>
      </c>
      <c r="H6" s="33">
        <v>4500</v>
      </c>
      <c r="I6" s="31" t="s">
        <v>18</v>
      </c>
      <c r="J6" s="33">
        <v>2000</v>
      </c>
    </row>
    <row r="7" spans="2:18" ht="20.100000000000001" customHeight="1" x14ac:dyDescent="0.3">
      <c r="B7" s="31" t="s">
        <v>25</v>
      </c>
      <c r="C7" s="33">
        <v>1500</v>
      </c>
      <c r="D7" s="31" t="s">
        <v>19</v>
      </c>
      <c r="E7" s="33">
        <v>500</v>
      </c>
      <c r="G7" s="31" t="s">
        <v>25</v>
      </c>
      <c r="H7" s="33">
        <v>1500</v>
      </c>
      <c r="I7" s="31" t="s">
        <v>19</v>
      </c>
      <c r="J7" s="33">
        <v>500</v>
      </c>
    </row>
    <row r="8" spans="2:18" ht="20.100000000000001" customHeight="1" x14ac:dyDescent="0.3">
      <c r="B8" s="31" t="s">
        <v>22</v>
      </c>
      <c r="C8" s="33">
        <v>600</v>
      </c>
      <c r="D8" s="31" t="s">
        <v>20</v>
      </c>
      <c r="E8" s="33">
        <v>450</v>
      </c>
      <c r="G8" s="31" t="s">
        <v>22</v>
      </c>
      <c r="H8" s="33">
        <v>600</v>
      </c>
      <c r="I8" s="31" t="s">
        <v>20</v>
      </c>
      <c r="J8" s="33">
        <v>450</v>
      </c>
      <c r="R8" s="36"/>
    </row>
    <row r="9" spans="2:18" ht="20.100000000000001" customHeight="1" x14ac:dyDescent="0.3">
      <c r="B9" s="31"/>
      <c r="C9" s="33"/>
      <c r="D9" s="31" t="s">
        <v>2</v>
      </c>
      <c r="E9" s="33">
        <v>100</v>
      </c>
      <c r="G9" s="31"/>
      <c r="H9" s="33"/>
      <c r="I9" s="31" t="s">
        <v>2</v>
      </c>
      <c r="J9" s="33">
        <v>100</v>
      </c>
      <c r="L9" s="36"/>
      <c r="N9" s="37"/>
    </row>
    <row r="10" spans="2:18" ht="20.100000000000001" customHeight="1" x14ac:dyDescent="0.3">
      <c r="B10" s="73"/>
      <c r="C10" s="74"/>
      <c r="D10" s="31" t="s">
        <v>21</v>
      </c>
      <c r="E10" s="33">
        <v>150</v>
      </c>
      <c r="G10" s="73"/>
      <c r="H10" s="74"/>
      <c r="I10" s="31" t="s">
        <v>21</v>
      </c>
      <c r="J10" s="33">
        <v>150</v>
      </c>
    </row>
    <row r="11" spans="2:18" ht="20.100000000000001" customHeight="1" x14ac:dyDescent="0.3">
      <c r="B11" s="34"/>
      <c r="G11" s="34"/>
      <c r="H11" s="34"/>
      <c r="J11" s="34"/>
    </row>
    <row r="12" spans="2:18" ht="20.100000000000001" customHeight="1" x14ac:dyDescent="0.3">
      <c r="B12" s="117" t="s">
        <v>26</v>
      </c>
      <c r="C12" s="117"/>
      <c r="G12" s="117" t="s">
        <v>26</v>
      </c>
      <c r="H12" s="117"/>
      <c r="J12" s="34"/>
    </row>
    <row r="13" spans="2:18" ht="20.100000000000001" customHeight="1" x14ac:dyDescent="0.3">
      <c r="B13" s="31" t="s">
        <v>17</v>
      </c>
      <c r="C13" s="33">
        <f>SUMIF(B6:B8,B13,C6:C8)</f>
        <v>4500</v>
      </c>
      <c r="G13" s="31" t="s">
        <v>17</v>
      </c>
      <c r="H13" s="33"/>
      <c r="J13" s="34"/>
    </row>
    <row r="14" spans="2:18" ht="20.100000000000001" customHeight="1" x14ac:dyDescent="0.3">
      <c r="B14" s="31" t="s">
        <v>25</v>
      </c>
      <c r="C14" s="33">
        <f>SUMIF(B6:B8,B14,C6:C8)</f>
        <v>1500</v>
      </c>
      <c r="G14" s="31" t="s">
        <v>25</v>
      </c>
      <c r="H14" s="33"/>
      <c r="J14" s="34"/>
    </row>
    <row r="15" spans="2:18" ht="20.100000000000001" customHeight="1" x14ac:dyDescent="0.3">
      <c r="B15" s="31" t="s">
        <v>22</v>
      </c>
      <c r="C15" s="33">
        <f>SUMIF(B6:B8,B15,C6:C8)</f>
        <v>600</v>
      </c>
      <c r="G15" s="31" t="s">
        <v>22</v>
      </c>
      <c r="H15" s="33"/>
      <c r="J15" s="34"/>
    </row>
    <row r="16" spans="2:18" ht="20.100000000000001" customHeight="1" x14ac:dyDescent="0.3">
      <c r="B16" s="35" t="s">
        <v>23</v>
      </c>
      <c r="C16" s="33">
        <f>SUM(C13:C15)</f>
        <v>6600</v>
      </c>
      <c r="G16" s="35" t="s">
        <v>23</v>
      </c>
      <c r="H16" s="33"/>
      <c r="J16" s="34"/>
    </row>
    <row r="17" spans="2:10" ht="20.100000000000001" customHeight="1" x14ac:dyDescent="0.3">
      <c r="B17" s="31" t="s">
        <v>18</v>
      </c>
      <c r="C17" s="33">
        <f>SUMIF(D6:D10,B17,E6:E10)</f>
        <v>2000</v>
      </c>
      <c r="G17" s="31" t="s">
        <v>18</v>
      </c>
      <c r="H17" s="33"/>
      <c r="J17" s="34"/>
    </row>
    <row r="18" spans="2:10" ht="20.100000000000001" customHeight="1" x14ac:dyDescent="0.3">
      <c r="B18" s="31" t="s">
        <v>19</v>
      </c>
      <c r="C18" s="33">
        <f t="shared" ref="C18:C21" si="0">SUMIF(D7:D11,B18,E7:E11)</f>
        <v>500</v>
      </c>
      <c r="G18" s="31" t="s">
        <v>19</v>
      </c>
      <c r="H18" s="33"/>
      <c r="J18" s="34"/>
    </row>
    <row r="19" spans="2:10" ht="20.100000000000001" customHeight="1" x14ac:dyDescent="0.3">
      <c r="B19" s="31" t="s">
        <v>20</v>
      </c>
      <c r="C19" s="33">
        <f t="shared" si="0"/>
        <v>450</v>
      </c>
      <c r="G19" s="31" t="s">
        <v>20</v>
      </c>
      <c r="H19" s="33"/>
      <c r="J19" s="34"/>
    </row>
    <row r="20" spans="2:10" ht="20.100000000000001" customHeight="1" x14ac:dyDescent="0.3">
      <c r="B20" s="31" t="s">
        <v>2</v>
      </c>
      <c r="C20" s="33">
        <f t="shared" si="0"/>
        <v>100</v>
      </c>
      <c r="G20" s="31" t="s">
        <v>2</v>
      </c>
      <c r="H20" s="33"/>
      <c r="J20" s="34"/>
    </row>
    <row r="21" spans="2:10" ht="20.100000000000001" customHeight="1" x14ac:dyDescent="0.3">
      <c r="B21" s="31" t="s">
        <v>21</v>
      </c>
      <c r="C21" s="33">
        <f t="shared" si="0"/>
        <v>150</v>
      </c>
      <c r="G21" s="31" t="s">
        <v>21</v>
      </c>
      <c r="H21" s="33"/>
      <c r="J21" s="34"/>
    </row>
    <row r="22" spans="2:10" ht="20.100000000000001" customHeight="1" x14ac:dyDescent="0.3">
      <c r="B22" s="35" t="s">
        <v>24</v>
      </c>
      <c r="C22" s="33">
        <f>SUM(C17:C21)</f>
        <v>3200</v>
      </c>
      <c r="G22" s="35" t="s">
        <v>24</v>
      </c>
      <c r="H22" s="33"/>
      <c r="J22" s="34"/>
    </row>
    <row r="23" spans="2:10" ht="20.100000000000001" customHeight="1" x14ac:dyDescent="0.3">
      <c r="B23" s="30"/>
      <c r="C23" s="30"/>
      <c r="G23" s="30"/>
      <c r="H23" s="30"/>
      <c r="J23" s="34"/>
    </row>
    <row r="24" spans="2:10" ht="20.100000000000001" customHeight="1" x14ac:dyDescent="0.3">
      <c r="B24" s="35" t="s">
        <v>32</v>
      </c>
      <c r="C24" s="33">
        <f>C16-C22</f>
        <v>3400</v>
      </c>
      <c r="G24" s="35" t="s">
        <v>32</v>
      </c>
      <c r="H24" s="33"/>
      <c r="J24" s="34"/>
    </row>
    <row r="25" spans="2:10" ht="20.100000000000001" customHeight="1" x14ac:dyDescent="0.3">
      <c r="B25" s="35" t="s">
        <v>36</v>
      </c>
      <c r="C25" s="39">
        <f>C22/C16*100%</f>
        <v>0.48484848484848486</v>
      </c>
      <c r="G25" s="35" t="s">
        <v>36</v>
      </c>
      <c r="H25" s="39"/>
      <c r="J25" s="34"/>
    </row>
  </sheetData>
  <mergeCells count="8">
    <mergeCell ref="B2:E2"/>
    <mergeCell ref="B4:C4"/>
    <mergeCell ref="D4:E4"/>
    <mergeCell ref="B12:C12"/>
    <mergeCell ref="G2:J2"/>
    <mergeCell ref="G4:H4"/>
    <mergeCell ref="I4:J4"/>
    <mergeCell ref="G12:H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67DC-3D1F-4A9A-BF06-596D44243AB7}">
  <dimension ref="B2:R14"/>
  <sheetViews>
    <sheetView showGridLines="0" zoomScale="80" zoomScaleNormal="80" workbookViewId="0">
      <selection activeCell="H9" sqref="H9"/>
    </sheetView>
  </sheetViews>
  <sheetFormatPr defaultColWidth="9.109375" defaultRowHeight="20.100000000000001" customHeight="1" x14ac:dyDescent="0.3"/>
  <cols>
    <col min="1" max="1" width="4" style="28" customWidth="1"/>
    <col min="2" max="2" width="14.6640625" style="28" customWidth="1"/>
    <col min="3" max="3" width="13.44140625" style="34" customWidth="1"/>
    <col min="4" max="4" width="16" style="28" customWidth="1"/>
    <col min="5" max="5" width="15.44140625" style="34" customWidth="1"/>
    <col min="6" max="6" width="5.88671875" style="28" customWidth="1"/>
    <col min="7" max="7" width="22.88671875" style="28" customWidth="1"/>
    <col min="8" max="8" width="16.44140625" style="28" customWidth="1"/>
    <col min="9" max="10" width="9.109375" style="28"/>
    <col min="11" max="11" width="14.44140625" style="28" customWidth="1"/>
    <col min="12" max="12" width="15.21875" style="28" customWidth="1"/>
    <col min="13" max="13" width="13.33203125" style="28" customWidth="1"/>
    <col min="14" max="14" width="16.109375" style="28" customWidth="1"/>
    <col min="15" max="15" width="4.88671875" style="28" customWidth="1"/>
    <col min="16" max="16" width="22" style="28" customWidth="1"/>
    <col min="17" max="17" width="17.77734375" style="28" customWidth="1"/>
    <col min="18" max="16384" width="9.109375" style="28"/>
  </cols>
  <sheetData>
    <row r="2" spans="2:18" ht="20.100000000000001" customHeight="1" thickBot="1" x14ac:dyDescent="0.35">
      <c r="B2" s="118" t="s">
        <v>27</v>
      </c>
      <c r="C2" s="118"/>
      <c r="D2" s="118"/>
      <c r="E2" s="118"/>
      <c r="F2" s="118"/>
      <c r="G2" s="118"/>
      <c r="H2" s="118"/>
      <c r="K2" s="118" t="s">
        <v>40</v>
      </c>
      <c r="L2" s="118"/>
      <c r="M2" s="118"/>
      <c r="N2" s="118"/>
      <c r="O2" s="118"/>
      <c r="P2" s="118"/>
      <c r="Q2" s="118"/>
    </row>
    <row r="3" spans="2:18" ht="20.100000000000001" customHeight="1" x14ac:dyDescent="0.3">
      <c r="L3" s="34"/>
      <c r="N3" s="34"/>
    </row>
    <row r="4" spans="2:18" ht="20.100000000000001" customHeight="1" x14ac:dyDescent="0.3">
      <c r="B4" s="114" t="s">
        <v>15</v>
      </c>
      <c r="C4" s="114"/>
      <c r="D4" s="114" t="s">
        <v>16</v>
      </c>
      <c r="E4" s="114"/>
      <c r="G4" s="117" t="s">
        <v>26</v>
      </c>
      <c r="H4" s="117"/>
      <c r="K4" s="114" t="s">
        <v>15</v>
      </c>
      <c r="L4" s="114"/>
      <c r="M4" s="114" t="s">
        <v>16</v>
      </c>
      <c r="N4" s="114"/>
      <c r="P4" s="117" t="s">
        <v>26</v>
      </c>
      <c r="Q4" s="117"/>
    </row>
    <row r="5" spans="2:18" ht="20.100000000000001" customHeight="1" x14ac:dyDescent="0.3">
      <c r="B5" s="29" t="s">
        <v>14</v>
      </c>
      <c r="C5" s="32" t="s">
        <v>35</v>
      </c>
      <c r="D5" s="29" t="s">
        <v>14</v>
      </c>
      <c r="E5" s="32" t="s">
        <v>35</v>
      </c>
      <c r="G5" s="35" t="s">
        <v>23</v>
      </c>
      <c r="H5" s="33">
        <f>SUM(C6:C8)</f>
        <v>6600</v>
      </c>
      <c r="K5" s="71" t="s">
        <v>14</v>
      </c>
      <c r="L5" s="32" t="s">
        <v>35</v>
      </c>
      <c r="M5" s="71" t="s">
        <v>14</v>
      </c>
      <c r="N5" s="32" t="s">
        <v>35</v>
      </c>
      <c r="P5" s="35" t="s">
        <v>23</v>
      </c>
      <c r="Q5" s="33"/>
    </row>
    <row r="6" spans="2:18" ht="20.100000000000001" customHeight="1" x14ac:dyDescent="0.3">
      <c r="B6" s="31" t="s">
        <v>17</v>
      </c>
      <c r="C6" s="33">
        <v>4500</v>
      </c>
      <c r="D6" s="31" t="s">
        <v>18</v>
      </c>
      <c r="E6" s="33">
        <v>2000</v>
      </c>
      <c r="G6" s="35" t="s">
        <v>24</v>
      </c>
      <c r="H6" s="33">
        <f>SUM(E6:E10)</f>
        <v>3200</v>
      </c>
      <c r="K6" s="31" t="s">
        <v>17</v>
      </c>
      <c r="L6" s="33">
        <v>4500</v>
      </c>
      <c r="M6" s="31" t="s">
        <v>18</v>
      </c>
      <c r="N6" s="33">
        <v>2000</v>
      </c>
      <c r="P6" s="35" t="s">
        <v>24</v>
      </c>
      <c r="Q6" s="33"/>
    </row>
    <row r="7" spans="2:18" ht="20.100000000000001" customHeight="1" x14ac:dyDescent="0.3">
      <c r="B7" s="31" t="s">
        <v>34</v>
      </c>
      <c r="C7" s="33">
        <v>1500</v>
      </c>
      <c r="D7" s="31" t="s">
        <v>19</v>
      </c>
      <c r="E7" s="33">
        <v>500</v>
      </c>
      <c r="G7" s="30"/>
      <c r="H7" s="30"/>
      <c r="K7" s="31" t="s">
        <v>34</v>
      </c>
      <c r="L7" s="33">
        <v>1500</v>
      </c>
      <c r="M7" s="31" t="s">
        <v>19</v>
      </c>
      <c r="N7" s="33">
        <v>500</v>
      </c>
      <c r="P7" s="30"/>
      <c r="Q7" s="30"/>
    </row>
    <row r="8" spans="2:18" ht="20.100000000000001" customHeight="1" x14ac:dyDescent="0.3">
      <c r="B8" s="31" t="s">
        <v>22</v>
      </c>
      <c r="C8" s="33">
        <v>600</v>
      </c>
      <c r="D8" s="31" t="s">
        <v>20</v>
      </c>
      <c r="E8" s="33">
        <v>450</v>
      </c>
      <c r="G8" s="35" t="s">
        <v>32</v>
      </c>
      <c r="H8" s="33">
        <f>H5-H6</f>
        <v>3400</v>
      </c>
      <c r="K8" s="31" t="s">
        <v>22</v>
      </c>
      <c r="L8" s="33">
        <v>600</v>
      </c>
      <c r="M8" s="31" t="s">
        <v>20</v>
      </c>
      <c r="N8" s="33">
        <v>450</v>
      </c>
      <c r="P8" s="35" t="s">
        <v>32</v>
      </c>
      <c r="Q8" s="33"/>
      <c r="R8" s="36"/>
    </row>
    <row r="9" spans="2:18" ht="20.100000000000001" customHeight="1" x14ac:dyDescent="0.3">
      <c r="B9" s="31"/>
      <c r="C9" s="33"/>
      <c r="D9" s="31" t="s">
        <v>2</v>
      </c>
      <c r="E9" s="33">
        <v>100</v>
      </c>
      <c r="G9" s="35" t="s">
        <v>36</v>
      </c>
      <c r="H9" s="39">
        <f>H6/H5*100%</f>
        <v>0.48484848484848486</v>
      </c>
      <c r="K9" s="31"/>
      <c r="L9" s="33"/>
      <c r="M9" s="31" t="s">
        <v>2</v>
      </c>
      <c r="N9" s="33">
        <v>100</v>
      </c>
      <c r="P9" s="35" t="s">
        <v>36</v>
      </c>
      <c r="Q9" s="39"/>
    </row>
    <row r="10" spans="2:18" ht="20.100000000000001" customHeight="1" x14ac:dyDescent="0.3">
      <c r="B10" s="31"/>
      <c r="C10" s="33"/>
      <c r="D10" s="31" t="s">
        <v>21</v>
      </c>
      <c r="E10" s="33">
        <v>150</v>
      </c>
      <c r="K10" s="31"/>
      <c r="L10" s="33"/>
      <c r="M10" s="31" t="s">
        <v>21</v>
      </c>
      <c r="N10" s="33">
        <v>150</v>
      </c>
    </row>
    <row r="11" spans="2:18" ht="20.100000000000001" customHeight="1" x14ac:dyDescent="0.3">
      <c r="B11" s="75"/>
      <c r="C11" s="76"/>
      <c r="D11" s="75"/>
      <c r="E11" s="76"/>
    </row>
    <row r="12" spans="2:18" ht="20.100000000000001" customHeight="1" x14ac:dyDescent="0.3">
      <c r="B12" s="75"/>
      <c r="C12" s="76"/>
      <c r="D12" s="75"/>
      <c r="E12" s="76"/>
    </row>
    <row r="14" spans="2:18" ht="20.100000000000001" customHeight="1" x14ac:dyDescent="0.3">
      <c r="B14" s="34"/>
    </row>
  </sheetData>
  <mergeCells count="8">
    <mergeCell ref="B2:H2"/>
    <mergeCell ref="B4:C4"/>
    <mergeCell ref="D4:E4"/>
    <mergeCell ref="G4:H4"/>
    <mergeCell ref="K2:Q2"/>
    <mergeCell ref="K4:L4"/>
    <mergeCell ref="M4:N4"/>
    <mergeCell ref="P4:Q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BE10-8D97-4F16-8DED-5779DDA5931F}">
  <dimension ref="B2:Q29"/>
  <sheetViews>
    <sheetView showGridLines="0" zoomScale="80" zoomScaleNormal="80" workbookViewId="0">
      <selection activeCell="C16" sqref="C16"/>
    </sheetView>
  </sheetViews>
  <sheetFormatPr defaultColWidth="9.109375" defaultRowHeight="20.100000000000001" customHeight="1" x14ac:dyDescent="0.3"/>
  <cols>
    <col min="1" max="1" width="4" style="28" customWidth="1"/>
    <col min="2" max="2" width="22.77734375" style="28" customWidth="1"/>
    <col min="3" max="3" width="23.21875" style="34" customWidth="1"/>
    <col min="4" max="4" width="21.5546875" style="28" customWidth="1"/>
    <col min="5" max="5" width="19.6640625" style="34" customWidth="1"/>
    <col min="6" max="7" width="9.109375" style="28"/>
    <col min="8" max="8" width="22.6640625" style="28" customWidth="1"/>
    <col min="9" max="9" width="21.109375" style="28" customWidth="1"/>
    <col min="10" max="10" width="19.77734375" style="28" customWidth="1"/>
    <col min="11" max="11" width="22" style="28" customWidth="1"/>
    <col min="12" max="16384" width="9.109375" style="28"/>
  </cols>
  <sheetData>
    <row r="2" spans="2:17" ht="20.100000000000001" customHeight="1" thickBot="1" x14ac:dyDescent="0.35">
      <c r="B2" s="97" t="s">
        <v>28</v>
      </c>
      <c r="C2" s="97"/>
      <c r="D2" s="97"/>
      <c r="E2" s="97"/>
      <c r="H2" s="97" t="s">
        <v>40</v>
      </c>
      <c r="I2" s="97"/>
      <c r="J2" s="97"/>
      <c r="K2" s="97"/>
      <c r="P2" s="38"/>
    </row>
    <row r="3" spans="2:17" ht="20.100000000000001" customHeight="1" x14ac:dyDescent="0.3">
      <c r="I3" s="34"/>
      <c r="K3" s="34"/>
    </row>
    <row r="4" spans="2:17" ht="20.100000000000001" customHeight="1" x14ac:dyDescent="0.3">
      <c r="B4" s="41" t="s">
        <v>14</v>
      </c>
      <c r="C4" s="68" t="s">
        <v>15</v>
      </c>
      <c r="D4" s="42" t="s">
        <v>29</v>
      </c>
      <c r="E4" s="69" t="s">
        <v>16</v>
      </c>
      <c r="H4" s="41" t="s">
        <v>14</v>
      </c>
      <c r="I4" s="68" t="s">
        <v>15</v>
      </c>
      <c r="J4" s="42" t="s">
        <v>29</v>
      </c>
      <c r="K4" s="69" t="s">
        <v>16</v>
      </c>
    </row>
    <row r="5" spans="2:17" ht="20.100000000000001" customHeight="1" x14ac:dyDescent="0.3">
      <c r="B5" s="65" t="s">
        <v>17</v>
      </c>
      <c r="C5" s="33">
        <v>4500</v>
      </c>
      <c r="D5" s="31" t="s">
        <v>18</v>
      </c>
      <c r="E5" s="40">
        <v>2000</v>
      </c>
      <c r="H5" s="65" t="s">
        <v>17</v>
      </c>
      <c r="I5" s="33">
        <v>4500</v>
      </c>
      <c r="J5" s="31" t="s">
        <v>18</v>
      </c>
      <c r="K5" s="40">
        <v>2000</v>
      </c>
    </row>
    <row r="6" spans="2:17" ht="20.100000000000001" customHeight="1" x14ac:dyDescent="0.3">
      <c r="B6" s="65" t="s">
        <v>34</v>
      </c>
      <c r="C6" s="33">
        <v>1500</v>
      </c>
      <c r="D6" s="31" t="s">
        <v>19</v>
      </c>
      <c r="E6" s="40">
        <v>500</v>
      </c>
      <c r="H6" s="65" t="s">
        <v>34</v>
      </c>
      <c r="I6" s="33">
        <v>1500</v>
      </c>
      <c r="J6" s="31" t="s">
        <v>19</v>
      </c>
      <c r="K6" s="40">
        <v>500</v>
      </c>
    </row>
    <row r="7" spans="2:17" ht="20.100000000000001" customHeight="1" x14ac:dyDescent="0.3">
      <c r="B7" s="65" t="s">
        <v>22</v>
      </c>
      <c r="C7" s="33">
        <v>600</v>
      </c>
      <c r="D7" s="31" t="s">
        <v>20</v>
      </c>
      <c r="E7" s="40">
        <v>450</v>
      </c>
      <c r="H7" s="65" t="s">
        <v>22</v>
      </c>
      <c r="I7" s="33">
        <v>600</v>
      </c>
      <c r="J7" s="31" t="s">
        <v>20</v>
      </c>
      <c r="K7" s="40">
        <v>450</v>
      </c>
    </row>
    <row r="8" spans="2:17" ht="20.100000000000001" customHeight="1" x14ac:dyDescent="0.3">
      <c r="B8" s="65"/>
      <c r="C8" s="33"/>
      <c r="D8" s="31" t="s">
        <v>2</v>
      </c>
      <c r="E8" s="40">
        <v>100</v>
      </c>
      <c r="H8" s="65"/>
      <c r="I8" s="33"/>
      <c r="J8" s="31" t="s">
        <v>2</v>
      </c>
      <c r="K8" s="40">
        <v>100</v>
      </c>
    </row>
    <row r="9" spans="2:17" ht="20.100000000000001" customHeight="1" x14ac:dyDescent="0.3">
      <c r="B9" s="77"/>
      <c r="C9" s="44"/>
      <c r="D9" s="43" t="s">
        <v>21</v>
      </c>
      <c r="E9" s="45">
        <v>150</v>
      </c>
      <c r="H9" s="77"/>
      <c r="I9" s="44"/>
      <c r="J9" s="43" t="s">
        <v>21</v>
      </c>
      <c r="K9" s="45">
        <v>150</v>
      </c>
    </row>
    <row r="10" spans="2:17" ht="20.100000000000001" customHeight="1" x14ac:dyDescent="0.3">
      <c r="I10" s="34"/>
      <c r="K10" s="34"/>
    </row>
    <row r="11" spans="2:17" ht="20.100000000000001" customHeight="1" x14ac:dyDescent="0.3">
      <c r="B11" s="117" t="s">
        <v>26</v>
      </c>
      <c r="C11" s="117"/>
      <c r="H11" s="117" t="s">
        <v>26</v>
      </c>
      <c r="I11" s="117"/>
      <c r="K11" s="34"/>
    </row>
    <row r="12" spans="2:17" ht="20.100000000000001" customHeight="1" x14ac:dyDescent="0.3">
      <c r="B12" s="46" t="s">
        <v>30</v>
      </c>
      <c r="C12" s="46" t="s">
        <v>31</v>
      </c>
      <c r="D12"/>
      <c r="H12"/>
      <c r="I12"/>
      <c r="J12" s="72"/>
      <c r="K12" s="34"/>
    </row>
    <row r="13" spans="2:17" ht="20.100000000000001" customHeight="1" x14ac:dyDescent="0.3">
      <c r="B13" s="78">
        <v>6600</v>
      </c>
      <c r="C13" s="78">
        <v>3200</v>
      </c>
      <c r="D13"/>
      <c r="H13"/>
      <c r="I13"/>
      <c r="J13" s="72"/>
      <c r="K13" s="34"/>
    </row>
    <row r="14" spans="2:17" ht="20.100000000000001" customHeight="1" x14ac:dyDescent="0.3">
      <c r="B14"/>
      <c r="C14"/>
      <c r="D14"/>
      <c r="H14" s="72"/>
      <c r="I14" s="72"/>
      <c r="J14" s="72"/>
      <c r="K14" s="34"/>
      <c r="M14" s="115"/>
      <c r="N14" s="115"/>
      <c r="O14" s="115"/>
      <c r="P14" s="115"/>
      <c r="Q14" s="115"/>
    </row>
    <row r="15" spans="2:17" ht="20.100000000000001" customHeight="1" x14ac:dyDescent="0.3">
      <c r="B15" s="35" t="s">
        <v>32</v>
      </c>
      <c r="C15" s="78">
        <f>GETPIVOTDATA("Sum of Income",$B$12)-GETPIVOTDATA("Sum of Expense",$B$12)</f>
        <v>3400</v>
      </c>
      <c r="D15"/>
      <c r="H15" s="35" t="s">
        <v>32</v>
      </c>
      <c r="I15" s="78"/>
      <c r="J15" s="72"/>
      <c r="K15" s="34"/>
    </row>
    <row r="16" spans="2:17" ht="20.100000000000001" customHeight="1" x14ac:dyDescent="0.3">
      <c r="B16" s="35" t="s">
        <v>36</v>
      </c>
      <c r="C16" s="70">
        <f>GETPIVOTDATA("Sum of Expense",$B$12)/GETPIVOTDATA("Sum of Income",$B$12)*100%</f>
        <v>0.48484848484848486</v>
      </c>
      <c r="D16"/>
      <c r="H16" s="35" t="s">
        <v>36</v>
      </c>
      <c r="I16" s="70"/>
      <c r="J16" s="72"/>
      <c r="K16" s="34"/>
    </row>
    <row r="17" spans="2:10" ht="20.100000000000001" customHeight="1" x14ac:dyDescent="0.3">
      <c r="B17"/>
      <c r="C17"/>
      <c r="D17"/>
    </row>
    <row r="18" spans="2:10" ht="20.100000000000001" customHeight="1" x14ac:dyDescent="0.3">
      <c r="B18"/>
      <c r="C18"/>
      <c r="D18"/>
    </row>
    <row r="19" spans="2:10" ht="20.100000000000001" customHeight="1" x14ac:dyDescent="0.3">
      <c r="B19"/>
      <c r="C19"/>
      <c r="D19"/>
    </row>
    <row r="20" spans="2:10" ht="20.100000000000001" customHeight="1" x14ac:dyDescent="0.3">
      <c r="B20"/>
      <c r="C20"/>
      <c r="D20"/>
      <c r="I20" s="119"/>
      <c r="J20" s="120"/>
    </row>
    <row r="21" spans="2:10" ht="20.100000000000001" customHeight="1" x14ac:dyDescent="0.3">
      <c r="B21"/>
      <c r="C21"/>
      <c r="D21"/>
      <c r="I21" s="119"/>
      <c r="J21" s="121"/>
    </row>
    <row r="22" spans="2:10" ht="20.100000000000001" customHeight="1" x14ac:dyDescent="0.3">
      <c r="B22"/>
      <c r="C22"/>
      <c r="D22"/>
    </row>
    <row r="23" spans="2:10" ht="20.100000000000001" customHeight="1" x14ac:dyDescent="0.3">
      <c r="B23"/>
      <c r="C23"/>
      <c r="D23"/>
    </row>
    <row r="24" spans="2:10" ht="20.100000000000001" customHeight="1" x14ac:dyDescent="0.3">
      <c r="B24"/>
      <c r="C24"/>
      <c r="D24"/>
    </row>
    <row r="25" spans="2:10" ht="20.100000000000001" customHeight="1" x14ac:dyDescent="0.3">
      <c r="B25"/>
      <c r="C25"/>
      <c r="D25"/>
    </row>
    <row r="26" spans="2:10" ht="20.100000000000001" customHeight="1" x14ac:dyDescent="0.3">
      <c r="B26"/>
      <c r="C26"/>
      <c r="D26"/>
    </row>
    <row r="27" spans="2:10" ht="20.100000000000001" customHeight="1" x14ac:dyDescent="0.3">
      <c r="B27"/>
      <c r="C27"/>
      <c r="D27"/>
    </row>
    <row r="28" spans="2:10" ht="20.100000000000001" customHeight="1" x14ac:dyDescent="0.3">
      <c r="B28"/>
      <c r="C28"/>
      <c r="D28"/>
    </row>
    <row r="29" spans="2:10" ht="20.100000000000001" customHeight="1" x14ac:dyDescent="0.3">
      <c r="B29"/>
      <c r="C29"/>
      <c r="D29"/>
    </row>
  </sheetData>
  <mergeCells count="5">
    <mergeCell ref="B2:E2"/>
    <mergeCell ref="M14:Q14"/>
    <mergeCell ref="B11:C11"/>
    <mergeCell ref="H2:K2"/>
    <mergeCell ref="H11:I11"/>
  </mergeCells>
  <pageMargins left="0.7" right="0.7" top="0.75" bottom="0.75" header="0.3" footer="0.3"/>
  <pageSetup orientation="portrait"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B32255-829E-4256-99CD-7E2F649A5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78E509-ED43-4A65-A6F5-A470BB43C0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46F2D2A0-7336-4B8B-AC44-03EBE7DA9A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Start</vt:lpstr>
      <vt:lpstr>Personal Monthly Budget</vt:lpstr>
      <vt:lpstr>Dataset</vt:lpstr>
      <vt:lpstr>Using Formulas</vt:lpstr>
      <vt:lpstr>Using Graph</vt:lpstr>
      <vt:lpstr>Using Pivot Table</vt:lpstr>
      <vt:lpstr>Category</vt:lpstr>
      <vt:lpstr>Expense</vt:lpstr>
      <vt:lpstr>Food</vt:lpstr>
      <vt:lpstr>Presonal</vt:lpstr>
      <vt:lpstr>Rent</vt:lpstr>
      <vt:lpstr>Transpotation</vt:lpstr>
      <vt:lpstr>Utility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2021-12-14T04:46:23Z</dcterms:created>
  <dcterms:modified xsi:type="dcterms:W3CDTF">2022-07-04T13:48:11Z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