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shrak\Desktop\24. Article - 24 - 03-7-22\"/>
    </mc:Choice>
  </mc:AlternateContent>
  <xr:revisionPtr revIDLastSave="0" documentId="13_ncr:1_{78E63FB3-0569-4670-A624-9C890AB628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 1" sheetId="4" r:id="rId1"/>
    <sheet name="Percentage Chart" sheetId="1" r:id="rId2"/>
    <sheet name="Percentage and Value Chart" sheetId="3" r:id="rId3"/>
    <sheet name="Dataset 2" sheetId="5" r:id="rId4"/>
    <sheet name="Percentage Change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EggtivlnyUW8uplUtl8R9g6uQuw=="/>
    </ext>
  </extLst>
</workbook>
</file>

<file path=xl/calcChain.xml><?xml version="1.0" encoding="utf-8"?>
<calcChain xmlns="http://schemas.openxmlformats.org/spreadsheetml/2006/main">
  <c r="AH10" i="2" l="1"/>
  <c r="AF10" i="2"/>
  <c r="AE10" i="2"/>
  <c r="AD10" i="2"/>
  <c r="AG10" i="2" s="1"/>
  <c r="AH9" i="2"/>
  <c r="AG9" i="2"/>
  <c r="AF9" i="2"/>
  <c r="AE9" i="2"/>
  <c r="AD9" i="2"/>
  <c r="AG8" i="2"/>
  <c r="AF8" i="2"/>
  <c r="AE8" i="2"/>
  <c r="AH8" i="2" s="1"/>
  <c r="AD8" i="2"/>
  <c r="AH7" i="2"/>
  <c r="AG7" i="2"/>
  <c r="AF7" i="2"/>
  <c r="AE7" i="2"/>
  <c r="AD7" i="2"/>
  <c r="AH6" i="2"/>
  <c r="AG6" i="2"/>
  <c r="AF6" i="2"/>
  <c r="AE6" i="2"/>
  <c r="AD6" i="2"/>
  <c r="AH5" i="2"/>
  <c r="AG5" i="2"/>
  <c r="AF5" i="2"/>
  <c r="AE5" i="2"/>
  <c r="AD5" i="2"/>
  <c r="Z17" i="3"/>
  <c r="X17" i="3"/>
  <c r="Z15" i="3"/>
  <c r="X15" i="3"/>
  <c r="Z13" i="3"/>
  <c r="X13" i="3"/>
  <c r="Z10" i="3"/>
  <c r="Z18" i="3" s="1"/>
  <c r="Y10" i="3"/>
  <c r="Y17" i="3" s="1"/>
  <c r="X10" i="3"/>
  <c r="X16" i="3" s="1"/>
  <c r="W17" i="1"/>
  <c r="W15" i="1"/>
  <c r="W14" i="1"/>
  <c r="W13" i="1"/>
  <c r="Y10" i="1"/>
  <c r="Y18" i="1" s="1"/>
  <c r="X10" i="1"/>
  <c r="X17" i="1" s="1"/>
  <c r="W10" i="1"/>
  <c r="W16" i="1" s="1"/>
  <c r="Y16" i="3" l="1"/>
  <c r="X14" i="3"/>
  <c r="Y15" i="3"/>
  <c r="Z16" i="3"/>
  <c r="X18" i="3"/>
  <c r="Y18" i="3"/>
  <c r="Y14" i="3"/>
  <c r="Y13" i="3"/>
  <c r="Z14" i="3"/>
  <c r="Y13" i="1"/>
  <c r="X16" i="1"/>
  <c r="Y17" i="1"/>
  <c r="X15" i="1"/>
  <c r="Y16" i="1"/>
  <c r="W18" i="1"/>
  <c r="X18" i="1"/>
  <c r="X14" i="1"/>
  <c r="Y15" i="1"/>
  <c r="X13" i="1"/>
  <c r="Y14" i="1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D13" i="3"/>
  <c r="E13" i="3"/>
  <c r="C13" i="3"/>
  <c r="I6" i="2"/>
  <c r="I10" i="2"/>
  <c r="I5" i="2"/>
  <c r="H6" i="2"/>
  <c r="H7" i="2"/>
  <c r="H8" i="2"/>
  <c r="H10" i="2"/>
  <c r="G6" i="2"/>
  <c r="G7" i="2"/>
  <c r="G8" i="2"/>
  <c r="G9" i="2"/>
  <c r="G10" i="2"/>
  <c r="G5" i="2"/>
  <c r="E6" i="2"/>
  <c r="F6" i="2"/>
  <c r="E7" i="2"/>
  <c r="F7" i="2"/>
  <c r="I7" i="2" s="1"/>
  <c r="E8" i="2"/>
  <c r="F8" i="2"/>
  <c r="I8" i="2" s="1"/>
  <c r="E9" i="2"/>
  <c r="H9" i="2" s="1"/>
  <c r="F9" i="2"/>
  <c r="I9" i="2" s="1"/>
  <c r="E10" i="2"/>
  <c r="F10" i="2"/>
  <c r="F5" i="2"/>
  <c r="E5" i="2"/>
  <c r="H5" i="2" s="1"/>
  <c r="E10" i="3"/>
  <c r="D10" i="3"/>
  <c r="C10" i="3"/>
  <c r="D10" i="1"/>
  <c r="D16" i="1" s="1"/>
  <c r="E10" i="1"/>
  <c r="E14" i="1" s="1"/>
  <c r="C10" i="1"/>
  <c r="C17" i="1" s="1"/>
  <c r="C16" i="1" l="1"/>
  <c r="C15" i="1"/>
  <c r="C14" i="1"/>
  <c r="D15" i="1"/>
  <c r="D14" i="1"/>
  <c r="E13" i="1"/>
  <c r="E18" i="1"/>
  <c r="D18" i="1"/>
  <c r="E16" i="1"/>
  <c r="E17" i="1"/>
  <c r="C13" i="1"/>
  <c r="C18" i="1" s="1"/>
  <c r="D17" i="1"/>
  <c r="E15" i="1"/>
  <c r="D13" i="1"/>
</calcChain>
</file>

<file path=xl/sharedStrings.xml><?xml version="1.0" encoding="utf-8"?>
<sst xmlns="http://schemas.openxmlformats.org/spreadsheetml/2006/main" count="107" uniqueCount="27">
  <si>
    <t>Store 1</t>
  </si>
  <si>
    <t>Store 2</t>
  </si>
  <si>
    <t>Store 3</t>
  </si>
  <si>
    <t>Store 4</t>
  </si>
  <si>
    <t>Store 5</t>
  </si>
  <si>
    <t>Total</t>
  </si>
  <si>
    <t>Month</t>
  </si>
  <si>
    <t>January</t>
  </si>
  <si>
    <t>February</t>
  </si>
  <si>
    <t>March</t>
  </si>
  <si>
    <t>April</t>
  </si>
  <si>
    <t>May</t>
  </si>
  <si>
    <t>June</t>
  </si>
  <si>
    <t>Sales in 2021</t>
  </si>
  <si>
    <t>Sales in 2022</t>
  </si>
  <si>
    <t>Difference (+)</t>
  </si>
  <si>
    <t>Difference (-)</t>
  </si>
  <si>
    <t>Data Labels (+)</t>
  </si>
  <si>
    <t>Data Labels (-)</t>
  </si>
  <si>
    <t>Store</t>
  </si>
  <si>
    <t>Dataset 1</t>
  </si>
  <si>
    <t>Percentage in a Stacked Column Chart</t>
  </si>
  <si>
    <t>Percentage and Value in a Stacked Column Chart</t>
  </si>
  <si>
    <t>Dataset 2</t>
  </si>
  <si>
    <t>Max. Sales</t>
  </si>
  <si>
    <t>Do Yourself</t>
  </si>
  <si>
    <t>Using IF and MAX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</si>
</sst>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0" x14ac:knownFonts="1">
    <font>
      <sz val="11"/>
      <color theme="1"/>
      <name val="Calibri"/>
      <scheme val="minor"/>
    </font>
    <font>
      <sz val="12"/>
      <color theme="1"/>
      <name val="Calibri"/>
    </font>
    <font>
      <sz val="11"/>
      <color theme="1"/>
      <name val="Calibri"/>
      <scheme val="minor"/>
    </font>
    <font>
      <sz val="8"/>
      <name val="Calibri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8" fillId="0" borderId="2" applyNumberFormat="0" applyFill="0" applyAlignment="0" applyProtection="0"/>
  </cellStyleXfs>
  <cellXfs count="2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2" xfId="2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Yearly Sales Amount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'Percentage Chart'!$B$5</c:f>
              <c:strCache>
                <c:ptCount val="1"/>
                <c:pt idx="0">
                  <c:v>Store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'Percentage Chart'!$C$13</c:f>
                  <c:strCache>
                    <c:ptCount val="1"/>
                    <c:pt idx="0">
                      <c:v>10%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{DBE44B7C-1F88-44AA-995F-8FACF7AA82D2}</c15:txfldGUID>
                      <c15:f>'Percentage Chart'!$C$13</c15:f>
                      <c15:dlblFieldTableCache>
                        <c:ptCount val="1"/>
                        <c:pt idx="0">
                          <c:v>10%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9F14-4FE9-910B-04A98712AEC3}"/>
                </c:ext>
              </c:extLst>
            </c:dLbl>
            <c:dLbl>
              <c:idx val="1"/>
              <c:tx>
                <c:strRef>
                  <c:f>'Percentage Chart'!$D$13</c:f>
                  <c:strCache>
                    <c:ptCount val="1"/>
                    <c:pt idx="0">
                      <c:v>30%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{37E38D66-4C83-4DDC-AED1-4497C077A116}</c15:txfldGUID>
                      <c15:f>'Percentage Chart'!$D$13</c15:f>
                      <c15:dlblFieldTableCache>
                        <c:ptCount val="1"/>
                        <c:pt idx="0">
                          <c:v>30%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9F14-4FE9-910B-04A98712AEC3}"/>
                </c:ext>
              </c:extLst>
            </c:dLbl>
            <c:dLbl>
              <c:idx val="2"/>
              <c:tx>
                <c:strRef>
                  <c:f>'Percentage Chart'!$E$13</c:f>
                  <c:strCache>
                    <c:ptCount val="1"/>
                    <c:pt idx="0">
                      <c:v>10%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{6C8472E9-231F-4305-94BA-1DC96ADE43B7}</c15:txfldGUID>
                      <c15:f>'Percentage Chart'!$E$13</c15:f>
                      <c15:dlblFieldTableCache>
                        <c:ptCount val="1"/>
                        <c:pt idx="0">
                          <c:v>10%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9F14-4FE9-910B-04A98712AE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'Percentage Chart'!$C$4:$E$4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'Percentage Chart'!$C$5:$E$5</c:f>
              <c:numCache>
                <c:formatCode>"$"#,##0</c:formatCode>
                <c:ptCount val="3"/>
                <c:pt idx="0">
                  <c:v>2714</c:v>
                </c:pt>
                <c:pt idx="1">
                  <c:v>7384</c:v>
                </c:pt>
                <c:pt idx="2">
                  <c:v>2863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4-4FE9-910B-04A98712AEC3}"/>
            </c:ext>
          </c:extLst>
        </c:ser>
        <c:ser>
          <c:idx val="1"/>
          <c:order val="1"/>
          <c:tx>
            <c:strRef>
              <c:f>'Percentage Chart'!$B$6</c:f>
              <c:strCache>
                <c:ptCount val="1"/>
                <c:pt idx="0">
                  <c:v>Store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'Percentage Chart'!$C$14</c:f>
                  <c:strCache>
                    <c:ptCount val="1"/>
                    <c:pt idx="0">
                      <c:v>26%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{4F6BC695-6CD9-497B-B733-B9B249F9B39B}</c15:txfldGUID>
                      <c15:f>'Percentage Chart'!$C$14</c15:f>
                      <c15:dlblFieldTableCache>
                        <c:ptCount val="1"/>
                        <c:pt idx="0">
                          <c:v>26%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9F14-4FE9-910B-04A98712AEC3}"/>
                </c:ext>
              </c:extLst>
            </c:dLbl>
            <c:dLbl>
              <c:idx val="1"/>
              <c:tx>
                <c:strRef>
                  <c:f>'Percentage Chart'!$D$14</c:f>
                  <c:strCache>
                    <c:ptCount val="1"/>
                    <c:pt idx="0">
                      <c:v>19%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{0D1E768B-AFCB-425F-8EF6-B5D1393EB932}</c15:txfldGUID>
                      <c15:f>'Percentage Chart'!$D$14</c15:f>
                      <c15:dlblFieldTableCache>
                        <c:ptCount val="1"/>
                        <c:pt idx="0">
                          <c:v>19%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9F14-4FE9-910B-04A98712AEC3}"/>
                </c:ext>
              </c:extLst>
            </c:dLbl>
            <c:dLbl>
              <c:idx val="2"/>
              <c:tx>
                <c:strRef>
                  <c:f>'Percentage Chart'!$E$14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{F3406C5C-373C-4A85-AF6D-BEEBDADC5D73}</c15:txfldGUID>
                      <c15:f>'Percentage Chart'!$E$14</c15:f>
                      <c15:dlblFieldTableCache>
                        <c:ptCount val="1"/>
                        <c:pt idx="0">
                          <c:v>31%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9F14-4FE9-910B-04A98712AE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'Percentage Chart'!$C$4:$E$4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'Percentage Chart'!$C$6:$E$6</c:f>
              <c:numCache>
                <c:formatCode>"$"#,##0</c:formatCode>
                <c:ptCount val="3"/>
                <c:pt idx="0">
                  <c:v>7243</c:v>
                </c:pt>
                <c:pt idx="1">
                  <c:v>4623</c:v>
                </c:pt>
                <c:pt idx="2">
                  <c:v>8763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4-4FE9-910B-04A98712AEC3}"/>
            </c:ext>
          </c:extLst>
        </c:ser>
        <c:ser>
          <c:idx val="2"/>
          <c:order val="2"/>
          <c:tx>
            <c:strRef>
              <c:f>'Percentage Chart'!$B$7</c:f>
              <c:strCache>
                <c:ptCount val="1"/>
                <c:pt idx="0">
                  <c:v>Store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'Percentage Chart'!$C$15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{3E964E6A-4B47-47D8-A69B-F1F2E44B0EF3}</c15:txfldGUID>
                      <c15:f>'Percentage Chart'!$C$15</c15:f>
                      <c15:dlblFieldTableCache>
                        <c:ptCount val="1"/>
                        <c:pt idx="0">
                          <c:v>25%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9F14-4FE9-910B-04A98712AEC3}"/>
                </c:ext>
              </c:extLst>
            </c:dLbl>
            <c:dLbl>
              <c:idx val="1"/>
              <c:tx>
                <c:strRef>
                  <c:f>'Percentage Chart'!$D$15</c:f>
                  <c:strCache>
                    <c:ptCount val="1"/>
                    <c:pt idx="0">
                      <c:v>13%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{5EA8B97B-720B-4021-AED3-5D0A74CA6C97}</c15:txfldGUID>
                      <c15:f>'Percentage Chart'!$D$15</c15:f>
                      <c15:dlblFieldTableCache>
                        <c:ptCount val="1"/>
                        <c:pt idx="0">
                          <c:v>13%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9F14-4FE9-910B-04A98712AEC3}"/>
                </c:ext>
              </c:extLst>
            </c:dLbl>
            <c:dLbl>
              <c:idx val="2"/>
              <c:tx>
                <c:strRef>
                  <c:f>'Percentage Chart'!$E$15</c:f>
                  <c:strCache>
                    <c:ptCount val="1"/>
                    <c:pt idx="0">
                      <c:v>14%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{D13AA796-37DE-4DAB-98B3-F83623666485}</c15:txfldGUID>
                      <c15:f>'Percentage Chart'!$E$15</c15:f>
                      <c15:dlblFieldTableCache>
                        <c:ptCount val="1"/>
                        <c:pt idx="0">
                          <c:v>14%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9F14-4FE9-910B-04A98712AE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'Percentage Chart'!$C$4:$E$4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'Percentage Chart'!$C$7:$E$7</c:f>
              <c:numCache>
                <c:formatCode>"$"#,##0</c:formatCode>
                <c:ptCount val="3"/>
                <c:pt idx="0">
                  <c:v>7175</c:v>
                </c:pt>
                <c:pt idx="1">
                  <c:v>3172</c:v>
                </c:pt>
                <c:pt idx="2">
                  <c:v>3831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14-4FE9-910B-04A98712AEC3}"/>
            </c:ext>
          </c:extLst>
        </c:ser>
        <c:ser>
          <c:idx val="3"/>
          <c:order val="3"/>
          <c:tx>
            <c:strRef>
              <c:f>'Percentage Chart'!$B$8</c:f>
              <c:strCache>
                <c:ptCount val="1"/>
                <c:pt idx="0">
                  <c:v>Store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'Percentage Chart'!$C$16</c:f>
                  <c:strCache>
                    <c:ptCount val="1"/>
                    <c:pt idx="0">
                      <c:v>17%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{2FA77E9A-AA16-445D-B408-E63A37D39CE0}</c15:txfldGUID>
                      <c15:f>'Percentage Chart'!$C$16</c15:f>
                      <c15:dlblFieldTableCache>
                        <c:ptCount val="1"/>
                        <c:pt idx="0">
                          <c:v>17%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9F14-4FE9-910B-04A98712AEC3}"/>
                </c:ext>
              </c:extLst>
            </c:dLbl>
            <c:dLbl>
              <c:idx val="1"/>
              <c:tx>
                <c:strRef>
                  <c:f>'Percentage Chart'!$D$16</c:f>
                  <c:strCache>
                    <c:ptCount val="1"/>
                    <c:pt idx="0">
                      <c:v>10%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{32475675-2670-4877-AD2D-1F2BABD4FA81}</c15:txfldGUID>
                      <c15:f>'Percentage Chart'!$D$16</c15:f>
                      <c15:dlblFieldTableCache>
                        <c:ptCount val="1"/>
                        <c:pt idx="0">
                          <c:v>10%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9F14-4FE9-910B-04A98712AEC3}"/>
                </c:ext>
              </c:extLst>
            </c:dLbl>
            <c:dLbl>
              <c:idx val="2"/>
              <c:tx>
                <c:strRef>
                  <c:f>'Percentage Chart'!$E$16</c:f>
                  <c:strCache>
                    <c:ptCount val="1"/>
                    <c:pt idx="0">
                      <c:v>19%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{C22BD7D7-8928-4200-88CC-109DA99382BF}</c15:txfldGUID>
                      <c15:f>'Percentage Chart'!$E$16</c15:f>
                      <c15:dlblFieldTableCache>
                        <c:ptCount val="1"/>
                        <c:pt idx="0">
                          <c:v>19%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9F14-4FE9-910B-04A98712AE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'Percentage Chart'!$C$4:$E$4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'Percentage Chart'!$C$8:$E$8</c:f>
              <c:numCache>
                <c:formatCode>"$"#,##0</c:formatCode>
                <c:ptCount val="3"/>
                <c:pt idx="0">
                  <c:v>4739</c:v>
                </c:pt>
                <c:pt idx="1">
                  <c:v>2418</c:v>
                </c:pt>
                <c:pt idx="2">
                  <c:v>5388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14-4FE9-910B-04A98712AEC3}"/>
            </c:ext>
          </c:extLst>
        </c:ser>
        <c:ser>
          <c:idx val="4"/>
          <c:order val="4"/>
          <c:tx>
            <c:strRef>
              <c:f>'Percentage Chart'!$B$9</c:f>
              <c:strCache>
                <c:ptCount val="1"/>
                <c:pt idx="0">
                  <c:v>Store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'Percentage Chart'!$C$17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{527AA7A0-DA3E-4C7A-8C5B-1992BE04DCEC}</c15:txfldGUID>
                      <c15:f>'Percentage Chart'!$C$17</c15:f>
                      <c15:dlblFieldTableCache>
                        <c:ptCount val="1"/>
                        <c:pt idx="0">
                          <c:v>23%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9F14-4FE9-910B-04A98712AEC3}"/>
                </c:ext>
              </c:extLst>
            </c:dLbl>
            <c:dLbl>
              <c:idx val="1"/>
              <c:tx>
                <c:strRef>
                  <c:f>'Percentage Chart'!$D$17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{E2BFB1AC-8B1A-46A2-B760-2EB1A314560B}</c15:txfldGUID>
                      <c15:f>'Percentage Chart'!$D$17</c15:f>
                      <c15:dlblFieldTableCache>
                        <c:ptCount val="1"/>
                        <c:pt idx="0">
                          <c:v>28%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9F14-4FE9-910B-04A98712AEC3}"/>
                </c:ext>
              </c:extLst>
            </c:dLbl>
            <c:dLbl>
              <c:idx val="2"/>
              <c:tx>
                <c:strRef>
                  <c:f>'Percentage Chart'!$E$17</c:f>
                  <c:strCache>
                    <c:ptCount val="1"/>
                    <c:pt idx="0">
                      <c:v>26%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{401E0798-6E24-419F-901D-2D1C9D6C102A}</c15:txfldGUID>
                      <c15:f>'Percentage Chart'!$E$17</c15:f>
                      <c15:dlblFieldTableCache>
                        <c:ptCount val="1"/>
                        <c:pt idx="0">
                          <c:v>26%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9F14-4FE9-910B-04A98712AE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'Percentage Chart'!$C$4:$E$4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'Percentage Chart'!$C$9:$E$9</c:f>
              <c:numCache>
                <c:formatCode>"$"#,##0</c:formatCode>
                <c:ptCount val="3"/>
                <c:pt idx="0">
                  <c:v>6384</c:v>
                </c:pt>
                <c:pt idx="1">
                  <c:v>6735</c:v>
                </c:pt>
                <c:pt idx="2">
                  <c:v>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14-4FE9-910B-04A98712AE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1264120"/>
        <c:axId val="421259640"/>
      </c:barChart>
      <c:catAx>
        <c:axId val="421264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259640"/>
        <c:crosses val="autoZero"/>
        <c:auto val="1"/>
        <c:lblAlgn val="ctr"/>
        <c:lblOffset val="100"/>
        <c:noMultiLvlLbl val="0"/>
      </c:catAx>
      <c:valAx>
        <c:axId val="42125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US</a:t>
                </a:r>
                <a:r>
                  <a:rPr lang="en-US" sz="1200" b="1" baseline="0"/>
                  <a:t> Dollar</a:t>
                </a:r>
                <a:endParaRPr lang="en-US" sz="12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6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264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Yearly Sales Amount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'Percentage and Value Chart'!$B$5</c:f>
              <c:strCache>
                <c:ptCount val="1"/>
                <c:pt idx="0">
                  <c:v>Store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'Percentage and Value Chart'!$C$13</c:f>
                  <c:strCache>
                    <c:ptCount val="1"/>
                    <c:pt idx="0">
                      <c:v>$2714, 10%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{0A8C81F4-2D1E-4F2F-8F69-5DDB89AF58E0}</c15:txfldGUID>
                      <c15:f>'Percentage and Value Chart'!$C$13</c15:f>
                      <c15:dlblFieldTableCache>
                        <c:ptCount val="1"/>
                        <c:pt idx="0">
                          <c:v>$2714, 10%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84C-415F-BE4B-BBAFA819675C}"/>
                </c:ext>
              </c:extLst>
            </c:dLbl>
            <c:dLbl>
              <c:idx val="1"/>
              <c:tx>
                <c:strRef>
                  <c:f>'Percentage and Value Chart'!$D$13</c:f>
                  <c:strCache>
                    <c:ptCount val="1"/>
                    <c:pt idx="0">
                      <c:v>$7384, 30%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{C8CF5CB7-F758-4C50-A56B-570F9A653ECE}</c15:txfldGUID>
                      <c15:f>'Percentage and Value Chart'!$D$13</c15:f>
                      <c15:dlblFieldTableCache>
                        <c:ptCount val="1"/>
                        <c:pt idx="0">
                          <c:v>$7384, 30%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84C-415F-BE4B-BBAFA819675C}"/>
                </c:ext>
              </c:extLst>
            </c:dLbl>
            <c:dLbl>
              <c:idx val="2"/>
              <c:tx>
                <c:strRef>
                  <c:f>'Percentage and Value Chart'!$E$13</c:f>
                  <c:strCache>
                    <c:ptCount val="1"/>
                    <c:pt idx="0">
                      <c:v>$2863, 10%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{668160C8-C10E-4BCC-94C8-6D894A9B5D57}</c15:txfldGUID>
                      <c15:f>'Percentage and Value Chart'!$E$13</c15:f>
                      <c15:dlblFieldTableCache>
                        <c:ptCount val="1"/>
                        <c:pt idx="0">
                          <c:v>$2863, 10%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84C-415F-BE4B-BBAFA81967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'Percentage and Value Chart'!$C$4:$E$4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'Percentage and Value Chart'!$C$5:$E$5</c:f>
              <c:numCache>
                <c:formatCode>"$"#,##0</c:formatCode>
                <c:ptCount val="3"/>
                <c:pt idx="0">
                  <c:v>2714</c:v>
                </c:pt>
                <c:pt idx="1">
                  <c:v>7384</c:v>
                </c:pt>
                <c:pt idx="2">
                  <c:v>2863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4C-415F-BE4B-BBAFA819675C}"/>
            </c:ext>
          </c:extLst>
        </c:ser>
        <c:ser>
          <c:idx val="1"/>
          <c:order val="1"/>
          <c:tx>
            <c:strRef>
              <c:f>'Percentage and Value Chart'!$B$6</c:f>
              <c:strCache>
                <c:ptCount val="1"/>
                <c:pt idx="0">
                  <c:v>Store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'Percentage and Value Chart'!$C$14</c:f>
                  <c:strCache>
                    <c:ptCount val="1"/>
                    <c:pt idx="0">
                      <c:v>$7243, 26%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{06B6AE31-9412-46D6-B39F-8CA33FAC1869}</c15:txfldGUID>
                      <c15:f>'Percentage and Value Chart'!$C$14</c15:f>
                      <c15:dlblFieldTableCache>
                        <c:ptCount val="1"/>
                        <c:pt idx="0">
                          <c:v>$7243, 26%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84C-415F-BE4B-BBAFA819675C}"/>
                </c:ext>
              </c:extLst>
            </c:dLbl>
            <c:dLbl>
              <c:idx val="1"/>
              <c:tx>
                <c:strRef>
                  <c:f>'Percentage and Value Chart'!$D$14</c:f>
                  <c:strCache>
                    <c:ptCount val="1"/>
                    <c:pt idx="0">
                      <c:v>$4623, 19%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{E9E66A35-DBA6-4E7A-9910-6DC6F228764B}</c15:txfldGUID>
                      <c15:f>'Percentage and Value Chart'!$D$14</c15:f>
                      <c15:dlblFieldTableCache>
                        <c:ptCount val="1"/>
                        <c:pt idx="0">
                          <c:v>$4623, 19%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84C-415F-BE4B-BBAFA819675C}"/>
                </c:ext>
              </c:extLst>
            </c:dLbl>
            <c:dLbl>
              <c:idx val="2"/>
              <c:tx>
                <c:strRef>
                  <c:f>'Percentage and Value Chart'!$E$14</c:f>
                  <c:strCache>
                    <c:ptCount val="1"/>
                    <c:pt idx="0">
                      <c:v>$8763, 31%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{1452A8BB-DF53-4F64-A51A-439962161B50}</c15:txfldGUID>
                      <c15:f>'Percentage and Value Chart'!$E$14</c15:f>
                      <c15:dlblFieldTableCache>
                        <c:ptCount val="1"/>
                        <c:pt idx="0">
                          <c:v>$8763, 31%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C84C-415F-BE4B-BBAFA81967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'Percentage and Value Chart'!$C$4:$E$4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'Percentage and Value Chart'!$C$6:$E$6</c:f>
              <c:numCache>
                <c:formatCode>"$"#,##0</c:formatCode>
                <c:ptCount val="3"/>
                <c:pt idx="0">
                  <c:v>7243</c:v>
                </c:pt>
                <c:pt idx="1">
                  <c:v>4623</c:v>
                </c:pt>
                <c:pt idx="2">
                  <c:v>8763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4C-415F-BE4B-BBAFA819675C}"/>
            </c:ext>
          </c:extLst>
        </c:ser>
        <c:ser>
          <c:idx val="2"/>
          <c:order val="2"/>
          <c:tx>
            <c:strRef>
              <c:f>'Percentage and Value Chart'!$B$7</c:f>
              <c:strCache>
                <c:ptCount val="1"/>
                <c:pt idx="0">
                  <c:v>Store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'Percentage and Value Chart'!$C$15</c:f>
                  <c:strCache>
                    <c:ptCount val="1"/>
                    <c:pt idx="0">
                      <c:v>$7175, 25%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{56A5F482-52C4-4672-96A6-EFE76C688630}</c15:txfldGUID>
                      <c15:f>'Percentage and Value Chart'!$C$15</c15:f>
                      <c15:dlblFieldTableCache>
                        <c:ptCount val="1"/>
                        <c:pt idx="0">
                          <c:v>$7175, 25%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84C-415F-BE4B-BBAFA819675C}"/>
                </c:ext>
              </c:extLst>
            </c:dLbl>
            <c:dLbl>
              <c:idx val="1"/>
              <c:tx>
                <c:strRef>
                  <c:f>'Percentage and Value Chart'!$D$15</c:f>
                  <c:strCache>
                    <c:ptCount val="1"/>
                    <c:pt idx="0">
                      <c:v>$3172, 13%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{17FD6BE6-8478-456C-BCF7-F005EF604F91}</c15:txfldGUID>
                      <c15:f>'Percentage and Value Chart'!$D$15</c15:f>
                      <c15:dlblFieldTableCache>
                        <c:ptCount val="1"/>
                        <c:pt idx="0">
                          <c:v>$3172, 13%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C84C-415F-BE4B-BBAFA819675C}"/>
                </c:ext>
              </c:extLst>
            </c:dLbl>
            <c:dLbl>
              <c:idx val="2"/>
              <c:tx>
                <c:strRef>
                  <c:f>'Percentage and Value Chart'!$E$15</c:f>
                  <c:strCache>
                    <c:ptCount val="1"/>
                    <c:pt idx="0">
                      <c:v>$3831, 14%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{E05977BE-6420-470A-9808-D2D57D7A1DA1}</c15:txfldGUID>
                      <c15:f>'Percentage and Value Chart'!$E$15</c15:f>
                      <c15:dlblFieldTableCache>
                        <c:ptCount val="1"/>
                        <c:pt idx="0">
                          <c:v>$3831, 14%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C84C-415F-BE4B-BBAFA81967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'Percentage and Value Chart'!$C$4:$E$4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'Percentage and Value Chart'!$C$7:$E$7</c:f>
              <c:numCache>
                <c:formatCode>"$"#,##0</c:formatCode>
                <c:ptCount val="3"/>
                <c:pt idx="0">
                  <c:v>7175</c:v>
                </c:pt>
                <c:pt idx="1">
                  <c:v>3172</c:v>
                </c:pt>
                <c:pt idx="2">
                  <c:v>3831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84C-415F-BE4B-BBAFA819675C}"/>
            </c:ext>
          </c:extLst>
        </c:ser>
        <c:ser>
          <c:idx val="3"/>
          <c:order val="3"/>
          <c:tx>
            <c:strRef>
              <c:f>'Percentage and Value Chart'!$B$8</c:f>
              <c:strCache>
                <c:ptCount val="1"/>
                <c:pt idx="0">
                  <c:v>Store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'Percentage and Value Chart'!$C$16</c:f>
                  <c:strCache>
                    <c:ptCount val="1"/>
                    <c:pt idx="0">
                      <c:v>$4739, 17%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{9361C475-F0D2-4A5C-B2BB-1D00CD4B9DDB}</c15:txfldGUID>
                      <c15:f>'Percentage and Value Chart'!$C$16</c15:f>
                      <c15:dlblFieldTableCache>
                        <c:ptCount val="1"/>
                        <c:pt idx="0">
                          <c:v>$4739, 17%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C84C-415F-BE4B-BBAFA819675C}"/>
                </c:ext>
              </c:extLst>
            </c:dLbl>
            <c:dLbl>
              <c:idx val="1"/>
              <c:tx>
                <c:strRef>
                  <c:f>'Percentage and Value Chart'!$D$16</c:f>
                  <c:strCache>
                    <c:ptCount val="1"/>
                    <c:pt idx="0">
                      <c:v>$2418, 10%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{9AB4349C-297C-489A-AAC6-321945CA725C}</c15:txfldGUID>
                      <c15:f>'Percentage and Value Chart'!$D$16</c15:f>
                      <c15:dlblFieldTableCache>
                        <c:ptCount val="1"/>
                        <c:pt idx="0">
                          <c:v>$2418, 10%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C84C-415F-BE4B-BBAFA819675C}"/>
                </c:ext>
              </c:extLst>
            </c:dLbl>
            <c:dLbl>
              <c:idx val="2"/>
              <c:tx>
                <c:strRef>
                  <c:f>'Percentage and Value Chart'!$E$16</c:f>
                  <c:strCache>
                    <c:ptCount val="1"/>
                    <c:pt idx="0">
                      <c:v>$5388, 19%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{E6517A63-F978-4A2E-96AE-2FABAFE0136C}</c15:txfldGUID>
                      <c15:f>'Percentage and Value Chart'!$E$16</c15:f>
                      <c15:dlblFieldTableCache>
                        <c:ptCount val="1"/>
                        <c:pt idx="0">
                          <c:v>$5388, 19%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C84C-415F-BE4B-BBAFA81967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'Percentage and Value Chart'!$C$4:$E$4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'Percentage and Value Chart'!$C$8:$E$8</c:f>
              <c:numCache>
                <c:formatCode>"$"#,##0</c:formatCode>
                <c:ptCount val="3"/>
                <c:pt idx="0">
                  <c:v>4739</c:v>
                </c:pt>
                <c:pt idx="1">
                  <c:v>2418</c:v>
                </c:pt>
                <c:pt idx="2">
                  <c:v>5388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84C-415F-BE4B-BBAFA819675C}"/>
            </c:ext>
          </c:extLst>
        </c:ser>
        <c:ser>
          <c:idx val="4"/>
          <c:order val="4"/>
          <c:tx>
            <c:strRef>
              <c:f>'Percentage and Value Chart'!$B$9</c:f>
              <c:strCache>
                <c:ptCount val="1"/>
                <c:pt idx="0">
                  <c:v>Store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'Percentage and Value Chart'!$C$17</c:f>
                  <c:strCache>
                    <c:ptCount val="1"/>
                    <c:pt idx="0">
                      <c:v>$6384, 23%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{4356D538-E061-4A75-B75A-50D34EF1A389}</c15:txfldGUID>
                      <c15:f>'Percentage and Value Chart'!$C$17</c15:f>
                      <c15:dlblFieldTableCache>
                        <c:ptCount val="1"/>
                        <c:pt idx="0">
                          <c:v>$6384, 23%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C84C-415F-BE4B-BBAFA819675C}"/>
                </c:ext>
              </c:extLst>
            </c:dLbl>
            <c:dLbl>
              <c:idx val="1"/>
              <c:tx>
                <c:strRef>
                  <c:f>'Percentage and Value Chart'!$D$17</c:f>
                  <c:strCache>
                    <c:ptCount val="1"/>
                    <c:pt idx="0">
                      <c:v>$6735, 28%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{5352F7F1-C2A0-49D5-8DF6-78C8D7F55A5B}</c15:txfldGUID>
                      <c15:f>'Percentage and Value Chart'!$D$17</c15:f>
                      <c15:dlblFieldTableCache>
                        <c:ptCount val="1"/>
                        <c:pt idx="0">
                          <c:v>$6735, 28%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C84C-415F-BE4B-BBAFA819675C}"/>
                </c:ext>
              </c:extLst>
            </c:dLbl>
            <c:dLbl>
              <c:idx val="2"/>
              <c:tx>
                <c:strRef>
                  <c:f>'Percentage and Value Chart'!$E$17</c:f>
                  <c:strCache>
                    <c:ptCount val="1"/>
                    <c:pt idx="0">
                      <c:v>$7153, 26%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{7FCF4A15-2EF1-4EB0-BD5B-6C3821B0B690}</c15:txfldGUID>
                      <c15:f>'Percentage and Value Chart'!$E$17</c15:f>
                      <c15:dlblFieldTableCache>
                        <c:ptCount val="1"/>
                        <c:pt idx="0">
                          <c:v>$7153, 26%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C84C-415F-BE4B-BBAFA81967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'Percentage and Value Chart'!$C$4:$E$4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'Percentage and Value Chart'!$C$9:$E$9</c:f>
              <c:numCache>
                <c:formatCode>"$"#,##0</c:formatCode>
                <c:ptCount val="3"/>
                <c:pt idx="0">
                  <c:v>6384</c:v>
                </c:pt>
                <c:pt idx="1">
                  <c:v>6735</c:v>
                </c:pt>
                <c:pt idx="2">
                  <c:v>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84C-415F-BE4B-BBAFA81967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1264120"/>
        <c:axId val="421259640"/>
      </c:barChart>
      <c:catAx>
        <c:axId val="421264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259640"/>
        <c:crosses val="autoZero"/>
        <c:auto val="1"/>
        <c:lblAlgn val="ctr"/>
        <c:lblOffset val="100"/>
        <c:noMultiLvlLbl val="0"/>
      </c:catAx>
      <c:valAx>
        <c:axId val="42125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US</a:t>
                </a:r>
                <a:r>
                  <a:rPr lang="en-US" sz="1200" b="1" baseline="0"/>
                  <a:t> Dollar</a:t>
                </a:r>
                <a:endParaRPr lang="en-US" sz="12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6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264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Sales</a:t>
            </a:r>
            <a:r>
              <a:rPr lang="en-US" b="1" baseline="0"/>
              <a:t> 2021 vs 2022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'Percentage Change'!$C$4</c:f>
              <c:strCache>
                <c:ptCount val="1"/>
                <c:pt idx="0">
                  <c:v>Sales in 2021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Ref>
                <c:f>'Percentage Change'!$E$5:$E$10</c:f>
                <c:numCache>
                  <c:formatCode>General</c:formatCode>
                  <c:ptCount val="6"/>
                  <c:pt idx="0">
                    <c:v>192</c:v>
                  </c:pt>
                  <c:pt idx="1">
                    <c:v>572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192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5400" cap="flat" cmpd="sng" algn="ctr">
                <a:solidFill>
                  <a:schemeClr val="accent6"/>
                </a:solidFill>
                <a:prstDash val="sysDash"/>
                <a:round/>
                <a:headEnd type="oval"/>
                <a:tailEnd type="triangle"/>
              </a:ln>
              <a:effectLst/>
            </c:spPr>
          </c:errBars>
          <c:cat>
            <c:strRef>
              <c:f>'Percentage Change'!$B$5:$B$10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'Percentage Change'!$C$5:$C$10</c:f>
              <c:numCache>
                <c:formatCode>"$"#,##0</c:formatCode>
                <c:ptCount val="6"/>
                <c:pt idx="0">
                  <c:v>258</c:v>
                </c:pt>
                <c:pt idx="1">
                  <c:v>362</c:v>
                </c:pt>
                <c:pt idx="2">
                  <c:v>472</c:v>
                </c:pt>
                <c:pt idx="3">
                  <c:v>976</c:v>
                </c:pt>
                <c:pt idx="4">
                  <c:v>623</c:v>
                </c:pt>
                <c:pt idx="5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0-49B3-A7C0-5CDA85657782}"/>
            </c:ext>
          </c:extLst>
        </c:ser>
        <c:ser>
          <c:idx val="1"/>
          <c:order val="2"/>
          <c:tx>
            <c:strRef>
              <c:f>'Percentage Change'!$D$4</c:f>
              <c:strCache>
                <c:ptCount val="1"/>
                <c:pt idx="0">
                  <c:v>Sales in 2022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Ref>
                <c:f>'Percentage Change'!$F$5:$F$10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208</c:v>
                  </c:pt>
                  <c:pt idx="3">
                    <c:v>222</c:v>
                  </c:pt>
                  <c:pt idx="4">
                    <c:v>478</c:v>
                  </c:pt>
                  <c:pt idx="5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5400" cap="flat" cmpd="sng" algn="ctr">
                <a:solidFill>
                  <a:srgbClr val="FF0000"/>
                </a:solidFill>
                <a:prstDash val="sysDash"/>
                <a:round/>
                <a:headEnd type="triangle"/>
                <a:tailEnd type="oval"/>
              </a:ln>
              <a:effectLst/>
            </c:spPr>
          </c:errBars>
          <c:cat>
            <c:strRef>
              <c:f>'Percentage Change'!$B$5:$B$10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'Percentage Change'!$D$5:$D$10</c:f>
              <c:numCache>
                <c:formatCode>"$"#,##0</c:formatCode>
                <c:ptCount val="6"/>
                <c:pt idx="0">
                  <c:v>450</c:v>
                </c:pt>
                <c:pt idx="1">
                  <c:v>934</c:v>
                </c:pt>
                <c:pt idx="2">
                  <c:v>264</c:v>
                </c:pt>
                <c:pt idx="3">
                  <c:v>754</c:v>
                </c:pt>
                <c:pt idx="4">
                  <c:v>145</c:v>
                </c:pt>
                <c:pt idx="5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E0-49B3-A7C0-5CDA85657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25"/>
        <c:axId val="510392696"/>
        <c:axId val="510398136"/>
      </c:barChart>
      <c:barChart>
        <c:barDir val="col"/>
        <c:grouping val="clustered"/>
        <c:varyColors val="0"/>
        <c:ser>
          <c:idx val="2"/>
          <c:order val="0"/>
          <c:tx>
            <c:v>max 1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551D749-E123-4E2B-9C0E-8A1329CB3B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EE0-49B3-A7C0-5CDA8565778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18EC903-D87F-45FE-8FA3-1C81D07695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EE0-49B3-A7C0-5CDA8565778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F4C065F-594F-49B6-8A06-32F789CAD7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EE0-49B3-A7C0-5CDA8565778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7BCC445-E8A4-43A6-9955-A74F24181F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EE0-49B3-A7C0-5CDA8565778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E150CF2-02A5-40E5-8ED5-1DDBEDC0CD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EE0-49B3-A7C0-5CDA8565778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93E0CA1-1257-445C-A2D5-DA6BAFCF32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EE0-49B3-A7C0-5CDA856577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'Percentage Change'!$G$5:$G$10</c:f>
              <c:numCache>
                <c:formatCode>General</c:formatCode>
                <c:ptCount val="6"/>
                <c:pt idx="0">
                  <c:v>450</c:v>
                </c:pt>
                <c:pt idx="1">
                  <c:v>934</c:v>
                </c:pt>
                <c:pt idx="2">
                  <c:v>472</c:v>
                </c:pt>
                <c:pt idx="3">
                  <c:v>976</c:v>
                </c:pt>
                <c:pt idx="4">
                  <c:v>623</c:v>
                </c:pt>
                <c:pt idx="5">
                  <c:v>840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'Percentage Change'!$H$5:$H$10</c15:f>
                <c15:dlblRangeCache>
                  <c:ptCount val="6"/>
                  <c:pt idx="0">
                    <c:v>42.7%</c:v>
                  </c:pt>
                  <c:pt idx="1">
                    <c:v>61.2%</c:v>
                  </c:pt>
                  <c:pt idx="5">
                    <c:v>22.9%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AEE0-49B3-A7C0-5CDA85657782}"/>
            </c:ext>
          </c:extLst>
        </c:ser>
        <c:ser>
          <c:idx val="3"/>
          <c:order val="3"/>
          <c:tx>
            <c:v>max 2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ED33F71-C734-4ED1-82D9-31F76EAD99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AEE0-49B3-A7C0-5CDA8565778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324BD17-F6CF-4409-8DD3-799C4CB260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EE0-49B3-A7C0-5CDA8565778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A2337AE-07DD-4432-97D4-9433F0C39D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EE0-49B3-A7C0-5CDA8565778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CA4AB48-3608-4E67-A6B0-B11377EAD6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EE0-49B3-A7C0-5CDA8565778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BEB124F-A6B2-4812-959C-57866F802B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EE0-49B3-A7C0-5CDA8565778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8BD6951-9EA5-4DE4-93DD-BF2FA22D69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EE0-49B3-A7C0-5CDA856577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'Percentage Change'!$G$5:$G$10</c:f>
              <c:numCache>
                <c:formatCode>General</c:formatCode>
                <c:ptCount val="6"/>
                <c:pt idx="0">
                  <c:v>450</c:v>
                </c:pt>
                <c:pt idx="1">
                  <c:v>934</c:v>
                </c:pt>
                <c:pt idx="2">
                  <c:v>472</c:v>
                </c:pt>
                <c:pt idx="3">
                  <c:v>976</c:v>
                </c:pt>
                <c:pt idx="4">
                  <c:v>623</c:v>
                </c:pt>
                <c:pt idx="5">
                  <c:v>840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'Percentage Change'!$I$5:$I$10</c15:f>
                <c15:dlblRangeCache>
                  <c:ptCount val="6"/>
                  <c:pt idx="2">
                    <c:v>44.07%</c:v>
                  </c:pt>
                  <c:pt idx="3">
                    <c:v>22.75%</c:v>
                  </c:pt>
                  <c:pt idx="4">
                    <c:v>76.73%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AEE0-49B3-A7C0-5CDA85657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25"/>
        <c:axId val="555778320"/>
        <c:axId val="555772240"/>
      </c:barChart>
      <c:catAx>
        <c:axId val="510392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98136"/>
        <c:crosses val="autoZero"/>
        <c:auto val="1"/>
        <c:lblAlgn val="ctr"/>
        <c:lblOffset val="100"/>
        <c:noMultiLvlLbl val="0"/>
      </c:catAx>
      <c:valAx>
        <c:axId val="51039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US Dollar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92696"/>
        <c:crosses val="autoZero"/>
        <c:crossBetween val="between"/>
      </c:valAx>
      <c:valAx>
        <c:axId val="55577224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555778320"/>
        <c:crosses val="max"/>
        <c:crossBetween val="between"/>
      </c:valAx>
      <c:catAx>
        <c:axId val="555778320"/>
        <c:scaling>
          <c:orientation val="minMax"/>
        </c:scaling>
        <c:delete val="1"/>
        <c:axPos val="b"/>
        <c:majorTickMark val="out"/>
        <c:minorTickMark val="none"/>
        <c:tickLblPos val="nextTo"/>
        <c:crossAx val="555772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492124</xdr:colOff>
      <xdr:row>2</xdr:row>
      <xdr:rowOff>231773</xdr:rowOff>
    </xdr:from>
    <xdr:to>
      <xdr:col>19</xdr:col>
      <xdr:colOff>171450</xdr:colOff>
      <xdr:row>23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44DAD0-0580-A327-5885-CC6BB58676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425449</xdr:colOff>
      <xdr:row>3</xdr:row>
      <xdr:rowOff>22223</xdr:rowOff>
    </xdr:from>
    <xdr:to>
      <xdr:col>20</xdr:col>
      <xdr:colOff>390525</xdr:colOff>
      <xdr:row>24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E35E26-C3F3-499A-B3A0-AF9C3643A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415924</xdr:colOff>
      <xdr:row>2</xdr:row>
      <xdr:rowOff>9523</xdr:rowOff>
    </xdr:from>
    <xdr:to>
      <xdr:col>24</xdr:col>
      <xdr:colOff>247650</xdr:colOff>
      <xdr:row>27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685EC9-4E3D-FFDE-CE21-97BC54566A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F45AA-3824-4B97-8659-4960963C27DB}">
  <dimension ref="A1:Z996"/>
  <sheetViews>
    <sheetView showGridLines="0" tabSelected="1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9.140625" customWidth="1"/>
    <col min="3" max="3" width="11.85546875" customWidth="1"/>
    <col min="4" max="4" width="12" customWidth="1"/>
    <col min="5" max="5" width="11.85546875" customWidth="1"/>
    <col min="6" max="6" width="3.7109375" customWidth="1"/>
    <col min="7" max="26" width="8.71093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thickBot="1" x14ac:dyDescent="0.3">
      <c r="A2" s="1"/>
      <c r="B2" s="23" t="s">
        <v>20</v>
      </c>
      <c r="C2" s="23"/>
      <c r="D2" s="23"/>
      <c r="E2" s="2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5">
      <c r="A4" s="1"/>
      <c r="B4" s="15" t="s">
        <v>19</v>
      </c>
      <c r="C4" s="16">
        <v>2019</v>
      </c>
      <c r="D4" s="16">
        <v>2020</v>
      </c>
      <c r="E4" s="16">
        <v>2021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5">
      <c r="A5" s="1"/>
      <c r="B5" s="13" t="s">
        <v>0</v>
      </c>
      <c r="C5" s="14">
        <v>2714</v>
      </c>
      <c r="D5" s="14">
        <v>7384</v>
      </c>
      <c r="E5" s="14">
        <v>2863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5">
      <c r="A6" s="1"/>
      <c r="B6" s="13" t="s">
        <v>1</v>
      </c>
      <c r="C6" s="14">
        <v>7243</v>
      </c>
      <c r="D6" s="14">
        <v>4623</v>
      </c>
      <c r="E6" s="14">
        <v>8763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5">
      <c r="A7" s="1"/>
      <c r="B7" s="13" t="s">
        <v>2</v>
      </c>
      <c r="C7" s="14">
        <v>7175</v>
      </c>
      <c r="D7" s="14">
        <v>3172</v>
      </c>
      <c r="E7" s="14">
        <v>3831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5">
      <c r="A8" s="1"/>
      <c r="B8" s="13" t="s">
        <v>3</v>
      </c>
      <c r="C8" s="14">
        <v>4739</v>
      </c>
      <c r="D8" s="14">
        <v>2418</v>
      </c>
      <c r="E8" s="14">
        <v>5388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5">
      <c r="A9" s="1"/>
      <c r="B9" s="13" t="s">
        <v>4</v>
      </c>
      <c r="C9" s="14">
        <v>6384</v>
      </c>
      <c r="D9" s="14">
        <v>6735</v>
      </c>
      <c r="E9" s="14">
        <v>7153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5">
      <c r="A10" s="1"/>
      <c r="B10" s="2"/>
      <c r="C10" s="5"/>
      <c r="D10" s="5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1"/>
      <c r="B12" s="1"/>
      <c r="C12" s="4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5">
      <c r="A13" s="1"/>
      <c r="B13" s="1"/>
      <c r="C13" s="4"/>
      <c r="D13" s="4"/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5">
      <c r="A14" s="1"/>
      <c r="B14" s="1"/>
      <c r="C14" s="4"/>
      <c r="D14" s="4"/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5">
      <c r="A15" s="1"/>
      <c r="B15" s="1"/>
      <c r="C15" s="4"/>
      <c r="D15" s="4"/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5">
      <c r="A16" s="1"/>
      <c r="B16" s="1"/>
      <c r="C16" s="4"/>
      <c r="D16" s="4"/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5">
      <c r="A17" s="1"/>
      <c r="B17" s="2"/>
      <c r="C17" s="4"/>
      <c r="D17" s="4"/>
      <c r="E17" s="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1">
    <mergeCell ref="B2:E2"/>
  </mergeCells>
  <phoneticPr fontId="3" type="noConversion"/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showGridLines="0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9.140625" customWidth="1"/>
    <col min="3" max="3" width="11.85546875" customWidth="1"/>
    <col min="4" max="4" width="12" customWidth="1"/>
    <col min="5" max="5" width="11.85546875" customWidth="1"/>
    <col min="6" max="6" width="3.7109375" customWidth="1"/>
    <col min="7" max="26" width="8.71093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thickBot="1" x14ac:dyDescent="0.3">
      <c r="A2" s="1"/>
      <c r="B2" s="23" t="s">
        <v>21</v>
      </c>
      <c r="C2" s="23"/>
      <c r="D2" s="23"/>
      <c r="E2" s="2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3" t="s">
        <v>25</v>
      </c>
      <c r="W2" s="23"/>
      <c r="X2" s="23"/>
      <c r="Y2" s="23"/>
      <c r="Z2" s="1"/>
    </row>
    <row r="3" spans="1:26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5">
      <c r="A4" s="1"/>
      <c r="B4" s="15" t="s">
        <v>19</v>
      </c>
      <c r="C4" s="16">
        <v>2019</v>
      </c>
      <c r="D4" s="16">
        <v>2020</v>
      </c>
      <c r="E4" s="16">
        <v>2021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5" t="s">
        <v>19</v>
      </c>
      <c r="W4" s="24">
        <v>2019</v>
      </c>
      <c r="X4" s="25">
        <v>2020</v>
      </c>
      <c r="Y4" s="26">
        <v>2021</v>
      </c>
      <c r="Z4" s="1"/>
    </row>
    <row r="5" spans="1:26" ht="19.5" customHeight="1" x14ac:dyDescent="0.25">
      <c r="A5" s="1"/>
      <c r="B5" s="13" t="s">
        <v>0</v>
      </c>
      <c r="C5" s="14">
        <v>2714</v>
      </c>
      <c r="D5" s="14">
        <v>7384</v>
      </c>
      <c r="E5" s="14">
        <v>2863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3" t="s">
        <v>0</v>
      </c>
      <c r="W5" s="14">
        <v>2714</v>
      </c>
      <c r="X5" s="14">
        <v>7384</v>
      </c>
      <c r="Y5" s="14">
        <v>2863</v>
      </c>
      <c r="Z5" s="1"/>
    </row>
    <row r="6" spans="1:26" ht="19.5" customHeight="1" x14ac:dyDescent="0.25">
      <c r="A6" s="1"/>
      <c r="B6" s="13" t="s">
        <v>1</v>
      </c>
      <c r="C6" s="14">
        <v>7243</v>
      </c>
      <c r="D6" s="14">
        <v>4623</v>
      </c>
      <c r="E6" s="14">
        <v>8763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3" t="s">
        <v>1</v>
      </c>
      <c r="W6" s="14">
        <v>7243</v>
      </c>
      <c r="X6" s="14">
        <v>4623</v>
      </c>
      <c r="Y6" s="14">
        <v>8763</v>
      </c>
      <c r="Z6" s="1"/>
    </row>
    <row r="7" spans="1:26" ht="19.5" customHeight="1" x14ac:dyDescent="0.25">
      <c r="A7" s="1"/>
      <c r="B7" s="13" t="s">
        <v>2</v>
      </c>
      <c r="C7" s="14">
        <v>7175</v>
      </c>
      <c r="D7" s="14">
        <v>3172</v>
      </c>
      <c r="E7" s="14">
        <v>3831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3" t="s">
        <v>2</v>
      </c>
      <c r="W7" s="14">
        <v>7175</v>
      </c>
      <c r="X7" s="14">
        <v>3172</v>
      </c>
      <c r="Y7" s="14">
        <v>3831</v>
      </c>
      <c r="Z7" s="1"/>
    </row>
    <row r="8" spans="1:26" ht="19.5" customHeight="1" x14ac:dyDescent="0.25">
      <c r="A8" s="1"/>
      <c r="B8" s="13" t="s">
        <v>3</v>
      </c>
      <c r="C8" s="14">
        <v>4739</v>
      </c>
      <c r="D8" s="14">
        <v>2418</v>
      </c>
      <c r="E8" s="14">
        <v>5388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3" t="s">
        <v>3</v>
      </c>
      <c r="W8" s="14">
        <v>4739</v>
      </c>
      <c r="X8" s="14">
        <v>2418</v>
      </c>
      <c r="Y8" s="14">
        <v>5388</v>
      </c>
      <c r="Z8" s="1"/>
    </row>
    <row r="9" spans="1:26" ht="19.5" customHeight="1" x14ac:dyDescent="0.25">
      <c r="A9" s="1"/>
      <c r="B9" s="13" t="s">
        <v>4</v>
      </c>
      <c r="C9" s="14">
        <v>6384</v>
      </c>
      <c r="D9" s="14">
        <v>6735</v>
      </c>
      <c r="E9" s="14">
        <v>7153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3" t="s">
        <v>4</v>
      </c>
      <c r="W9" s="14">
        <v>6384</v>
      </c>
      <c r="X9" s="14">
        <v>6735</v>
      </c>
      <c r="Y9" s="14">
        <v>7153</v>
      </c>
      <c r="Z9" s="1"/>
    </row>
    <row r="10" spans="1:26" ht="19.5" customHeight="1" x14ac:dyDescent="0.25">
      <c r="A10" s="1"/>
      <c r="B10" s="7" t="s">
        <v>5</v>
      </c>
      <c r="C10" s="14">
        <f>SUM(C5:C9)</f>
        <v>28255</v>
      </c>
      <c r="D10" s="14">
        <f t="shared" ref="D10:E10" si="0">SUM(D5:D9)</f>
        <v>24332</v>
      </c>
      <c r="E10" s="14">
        <f t="shared" si="0"/>
        <v>27998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7" t="s">
        <v>5</v>
      </c>
      <c r="W10" s="14">
        <f>SUM(W5:W9)</f>
        <v>28255</v>
      </c>
      <c r="X10" s="14">
        <f t="shared" ref="X10:Y10" si="1">SUM(X5:X9)</f>
        <v>24332</v>
      </c>
      <c r="Y10" s="14">
        <f t="shared" si="1"/>
        <v>27998</v>
      </c>
      <c r="Z10" s="1"/>
    </row>
    <row r="11" spans="1:26" ht="19.5" customHeight="1" x14ac:dyDescent="0.25">
      <c r="A11" s="1"/>
      <c r="B11" s="18"/>
      <c r="C11" s="19"/>
      <c r="D11" s="19"/>
      <c r="E11" s="1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  <c r="W11" s="5"/>
      <c r="X11" s="5"/>
      <c r="Y11" s="5"/>
      <c r="Z11" s="1"/>
    </row>
    <row r="12" spans="1:26" ht="19.5" customHeight="1" x14ac:dyDescent="0.25">
      <c r="A12" s="1"/>
      <c r="B12" s="15" t="s">
        <v>19</v>
      </c>
      <c r="C12" s="16">
        <v>2019</v>
      </c>
      <c r="D12" s="16">
        <v>2020</v>
      </c>
      <c r="E12" s="16">
        <v>2021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5" t="s">
        <v>19</v>
      </c>
      <c r="W12" s="24">
        <v>2019</v>
      </c>
      <c r="X12" s="25">
        <v>2020</v>
      </c>
      <c r="Y12" s="26">
        <v>2021</v>
      </c>
      <c r="Z12" s="1"/>
    </row>
    <row r="13" spans="1:26" ht="19.5" customHeight="1" x14ac:dyDescent="0.25">
      <c r="A13" s="1"/>
      <c r="B13" s="13" t="s">
        <v>0</v>
      </c>
      <c r="C13" s="17">
        <f>C5/C$10</f>
        <v>9.6053795788356044E-2</v>
      </c>
      <c r="D13" s="17">
        <f>D5/D$10</f>
        <v>0.30346868321551868</v>
      </c>
      <c r="E13" s="17">
        <f>E5/E$10</f>
        <v>0.10225730409314951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 t="s">
        <v>0</v>
      </c>
      <c r="W13" s="17">
        <f t="shared" ref="W13:Y18" si="2">W5/W$10</f>
        <v>9.6053795788356044E-2</v>
      </c>
      <c r="X13" s="17">
        <f t="shared" si="2"/>
        <v>0.30346868321551868</v>
      </c>
      <c r="Y13" s="17">
        <f t="shared" si="2"/>
        <v>0.10225730409314951</v>
      </c>
      <c r="Z13" s="1"/>
    </row>
    <row r="14" spans="1:26" ht="19.5" customHeight="1" x14ac:dyDescent="0.25">
      <c r="A14" s="1"/>
      <c r="B14" s="13" t="s">
        <v>1</v>
      </c>
      <c r="C14" s="17">
        <f t="shared" ref="C14:E17" si="3">C6/C$10</f>
        <v>0.25634400990975048</v>
      </c>
      <c r="D14" s="17">
        <f t="shared" si="3"/>
        <v>0.18999671214861089</v>
      </c>
      <c r="E14" s="17">
        <f t="shared" si="3"/>
        <v>0.31298664190299308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3" t="s">
        <v>1</v>
      </c>
      <c r="W14" s="17">
        <f t="shared" si="2"/>
        <v>0.25634400990975048</v>
      </c>
      <c r="X14" s="17">
        <f t="shared" si="2"/>
        <v>0.18999671214861089</v>
      </c>
      <c r="Y14" s="17">
        <f t="shared" si="2"/>
        <v>0.31298664190299308</v>
      </c>
      <c r="Z14" s="1"/>
    </row>
    <row r="15" spans="1:26" ht="19.5" customHeight="1" x14ac:dyDescent="0.25">
      <c r="A15" s="1"/>
      <c r="B15" s="13" t="s">
        <v>2</v>
      </c>
      <c r="C15" s="17">
        <f t="shared" si="3"/>
        <v>0.25393735622013802</v>
      </c>
      <c r="D15" s="17">
        <f t="shared" si="3"/>
        <v>0.13036330757849746</v>
      </c>
      <c r="E15" s="17">
        <f t="shared" si="3"/>
        <v>0.13683120222873063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3" t="s">
        <v>2</v>
      </c>
      <c r="W15" s="17">
        <f t="shared" si="2"/>
        <v>0.25393735622013802</v>
      </c>
      <c r="X15" s="17">
        <f t="shared" si="2"/>
        <v>0.13036330757849746</v>
      </c>
      <c r="Y15" s="17">
        <f t="shared" si="2"/>
        <v>0.13683120222873063</v>
      </c>
      <c r="Z15" s="1"/>
    </row>
    <row r="16" spans="1:26" ht="19.5" customHeight="1" x14ac:dyDescent="0.25">
      <c r="A16" s="1"/>
      <c r="B16" s="13" t="s">
        <v>3</v>
      </c>
      <c r="C16" s="17">
        <f t="shared" si="3"/>
        <v>0.1677225269863741</v>
      </c>
      <c r="D16" s="17">
        <f t="shared" si="3"/>
        <v>9.937530823606773E-2</v>
      </c>
      <c r="E16" s="17">
        <f t="shared" si="3"/>
        <v>0.19244231730837916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3" t="s">
        <v>3</v>
      </c>
      <c r="W16" s="17">
        <f t="shared" si="2"/>
        <v>0.1677225269863741</v>
      </c>
      <c r="X16" s="17">
        <f t="shared" si="2"/>
        <v>9.937530823606773E-2</v>
      </c>
      <c r="Y16" s="17">
        <f t="shared" si="2"/>
        <v>0.19244231730837916</v>
      </c>
      <c r="Z16" s="1"/>
    </row>
    <row r="17" spans="1:26" ht="19.5" customHeight="1" x14ac:dyDescent="0.25">
      <c r="A17" s="1"/>
      <c r="B17" s="13" t="s">
        <v>4</v>
      </c>
      <c r="C17" s="17">
        <f t="shared" si="3"/>
        <v>0.22594231109538135</v>
      </c>
      <c r="D17" s="17">
        <f t="shared" si="3"/>
        <v>0.27679598882130529</v>
      </c>
      <c r="E17" s="17">
        <f t="shared" si="3"/>
        <v>0.25548253446674762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3" t="s">
        <v>4</v>
      </c>
      <c r="W17" s="17">
        <f t="shared" si="2"/>
        <v>0.22594231109538135</v>
      </c>
      <c r="X17" s="17">
        <f t="shared" si="2"/>
        <v>0.27679598882130529</v>
      </c>
      <c r="Y17" s="17">
        <f t="shared" si="2"/>
        <v>0.25548253446674762</v>
      </c>
      <c r="Z17" s="1"/>
    </row>
    <row r="18" spans="1:26" ht="19.5" customHeight="1" x14ac:dyDescent="0.25">
      <c r="A18" s="1"/>
      <c r="B18" s="7" t="s">
        <v>5</v>
      </c>
      <c r="C18" s="17">
        <f>SUM(C13:C17)</f>
        <v>1</v>
      </c>
      <c r="D18" s="17">
        <f t="shared" ref="D18:E18" si="4">D10/D$10</f>
        <v>1</v>
      </c>
      <c r="E18" s="17">
        <f t="shared" si="4"/>
        <v>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7" t="s">
        <v>5</v>
      </c>
      <c r="W18" s="17">
        <f t="shared" si="2"/>
        <v>1</v>
      </c>
      <c r="X18" s="17">
        <f t="shared" si="2"/>
        <v>1</v>
      </c>
      <c r="Y18" s="17">
        <f t="shared" si="2"/>
        <v>1</v>
      </c>
      <c r="Z18" s="1"/>
    </row>
    <row r="19" spans="1:26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2">
    <mergeCell ref="B2:E2"/>
    <mergeCell ref="V2:Y2"/>
  </mergeCells>
  <phoneticPr fontId="3" type="noConversion"/>
  <pageMargins left="0.7" right="0.7" top="0.75" bottom="0.75" header="0" footer="0"/>
  <pageSetup orientation="portrait" r:id="rId1"/>
  <ignoredErrors>
    <ignoredError sqref="C10:E10 W10:Y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E81EB-8AB9-4682-8D90-BDF406768E7F}">
  <dimension ref="A1:Z997"/>
  <sheetViews>
    <sheetView showGridLines="0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customWidth="1"/>
    <col min="2" max="2" width="9.140625" customWidth="1"/>
    <col min="3" max="3" width="21.28515625" customWidth="1"/>
    <col min="4" max="4" width="17.85546875" customWidth="1"/>
    <col min="5" max="5" width="21" customWidth="1"/>
    <col min="6" max="6" width="3.7109375" customWidth="1"/>
    <col min="7" max="22" width="8.7109375" customWidth="1"/>
    <col min="23" max="23" width="9.85546875" customWidth="1"/>
    <col min="24" max="24" width="14.7109375" customWidth="1"/>
    <col min="25" max="25" width="13.140625" customWidth="1"/>
    <col min="26" max="26" width="14.570312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thickBot="1" x14ac:dyDescent="0.3">
      <c r="A2" s="1"/>
      <c r="B2" s="23" t="s">
        <v>22</v>
      </c>
      <c r="C2" s="23"/>
      <c r="D2" s="23"/>
      <c r="E2" s="2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3" t="s">
        <v>25</v>
      </c>
      <c r="X2" s="23"/>
      <c r="Y2" s="23"/>
      <c r="Z2" s="23"/>
    </row>
    <row r="3" spans="1:26" ht="19.5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25">
      <c r="A4" s="1"/>
      <c r="B4" s="15" t="s">
        <v>19</v>
      </c>
      <c r="C4" s="16">
        <v>2019</v>
      </c>
      <c r="D4" s="16">
        <v>2020</v>
      </c>
      <c r="E4" s="16">
        <v>2021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5" t="s">
        <v>19</v>
      </c>
      <c r="X4" s="24">
        <v>2019</v>
      </c>
      <c r="Y4" s="25">
        <v>2020</v>
      </c>
      <c r="Z4" s="26">
        <v>2021</v>
      </c>
    </row>
    <row r="5" spans="1:26" ht="19.5" customHeight="1" x14ac:dyDescent="0.25">
      <c r="A5" s="1"/>
      <c r="B5" s="13" t="s">
        <v>0</v>
      </c>
      <c r="C5" s="14">
        <v>2714</v>
      </c>
      <c r="D5" s="14">
        <v>7384</v>
      </c>
      <c r="E5" s="14">
        <v>2863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3" t="s">
        <v>0</v>
      </c>
      <c r="X5" s="14">
        <v>2714</v>
      </c>
      <c r="Y5" s="14">
        <v>7384</v>
      </c>
      <c r="Z5" s="14">
        <v>2863</v>
      </c>
    </row>
    <row r="6" spans="1:26" ht="19.5" customHeight="1" x14ac:dyDescent="0.25">
      <c r="A6" s="1"/>
      <c r="B6" s="13" t="s">
        <v>1</v>
      </c>
      <c r="C6" s="14">
        <v>7243</v>
      </c>
      <c r="D6" s="14">
        <v>4623</v>
      </c>
      <c r="E6" s="14">
        <v>8763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3" t="s">
        <v>1</v>
      </c>
      <c r="X6" s="14">
        <v>7243</v>
      </c>
      <c r="Y6" s="14">
        <v>4623</v>
      </c>
      <c r="Z6" s="14">
        <v>8763</v>
      </c>
    </row>
    <row r="7" spans="1:26" ht="19.5" customHeight="1" x14ac:dyDescent="0.25">
      <c r="A7" s="1"/>
      <c r="B7" s="13" t="s">
        <v>2</v>
      </c>
      <c r="C7" s="14">
        <v>7175</v>
      </c>
      <c r="D7" s="14">
        <v>3172</v>
      </c>
      <c r="E7" s="14">
        <v>3831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3" t="s">
        <v>2</v>
      </c>
      <c r="X7" s="14">
        <v>7175</v>
      </c>
      <c r="Y7" s="14">
        <v>3172</v>
      </c>
      <c r="Z7" s="14">
        <v>3831</v>
      </c>
    </row>
    <row r="8" spans="1:26" ht="19.5" customHeight="1" x14ac:dyDescent="0.25">
      <c r="A8" s="1"/>
      <c r="B8" s="13" t="s">
        <v>3</v>
      </c>
      <c r="C8" s="14">
        <v>4739</v>
      </c>
      <c r="D8" s="14">
        <v>2418</v>
      </c>
      <c r="E8" s="14">
        <v>5388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3" t="s">
        <v>3</v>
      </c>
      <c r="X8" s="14">
        <v>4739</v>
      </c>
      <c r="Y8" s="14">
        <v>2418</v>
      </c>
      <c r="Z8" s="14">
        <v>5388</v>
      </c>
    </row>
    <row r="9" spans="1:26" ht="19.5" customHeight="1" x14ac:dyDescent="0.25">
      <c r="A9" s="1"/>
      <c r="B9" s="13" t="s">
        <v>4</v>
      </c>
      <c r="C9" s="14">
        <v>6384</v>
      </c>
      <c r="D9" s="14">
        <v>6735</v>
      </c>
      <c r="E9" s="14">
        <v>7153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3" t="s">
        <v>4</v>
      </c>
      <c r="X9" s="14">
        <v>6384</v>
      </c>
      <c r="Y9" s="14">
        <v>6735</v>
      </c>
      <c r="Z9" s="14">
        <v>7153</v>
      </c>
    </row>
    <row r="10" spans="1:26" ht="19.5" customHeight="1" x14ac:dyDescent="0.25">
      <c r="A10" s="1"/>
      <c r="B10" s="7" t="s">
        <v>5</v>
      </c>
      <c r="C10" s="14">
        <f>SUM(C5:C9)</f>
        <v>28255</v>
      </c>
      <c r="D10" s="14">
        <f t="shared" ref="D10:E10" si="0">SUM(D5:D9)</f>
        <v>24332</v>
      </c>
      <c r="E10" s="14">
        <f t="shared" si="0"/>
        <v>27998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7" t="s">
        <v>5</v>
      </c>
      <c r="X10" s="14">
        <f>SUM(X5:X9)</f>
        <v>28255</v>
      </c>
      <c r="Y10" s="14">
        <f t="shared" ref="Y10:Z10" si="1">SUM(Y5:Y9)</f>
        <v>24332</v>
      </c>
      <c r="Z10" s="14">
        <f t="shared" si="1"/>
        <v>27998</v>
      </c>
    </row>
    <row r="11" spans="1:26" ht="19.5" customHeight="1" x14ac:dyDescent="0.25">
      <c r="A11" s="1"/>
      <c r="B11" s="18"/>
      <c r="C11" s="19"/>
      <c r="D11" s="19"/>
      <c r="E11" s="1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5"/>
      <c r="Y11" s="5"/>
      <c r="Z11" s="5"/>
    </row>
    <row r="12" spans="1:26" ht="19.5" customHeight="1" x14ac:dyDescent="0.25">
      <c r="A12" s="1"/>
      <c r="B12" s="15" t="s">
        <v>19</v>
      </c>
      <c r="C12" s="16">
        <v>2019</v>
      </c>
      <c r="D12" s="16">
        <v>2020</v>
      </c>
      <c r="E12" s="16">
        <v>2021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5" t="s">
        <v>19</v>
      </c>
      <c r="X12" s="24">
        <v>2019</v>
      </c>
      <c r="Y12" s="25">
        <v>2020</v>
      </c>
      <c r="Z12" s="26">
        <v>2021</v>
      </c>
    </row>
    <row r="13" spans="1:26" ht="19.5" customHeight="1" x14ac:dyDescent="0.25">
      <c r="A13" s="1"/>
      <c r="B13" s="13" t="s">
        <v>0</v>
      </c>
      <c r="C13" s="17" t="str">
        <f>"$"&amp;C5&amp;","&amp;" "&amp;TEXT(C5/C$10,"#%")</f>
        <v>$2714, 10%</v>
      </c>
      <c r="D13" s="17" t="str">
        <f t="shared" ref="D13:E13" si="2">"$"&amp;D5&amp;","&amp;" "&amp;TEXT(D5/D$10,"#%")</f>
        <v>$7384, 30%</v>
      </c>
      <c r="E13" s="17" t="str">
        <f t="shared" si="2"/>
        <v>$2863, 10%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3" t="s">
        <v>0</v>
      </c>
      <c r="X13" s="17" t="str">
        <f>"$"&amp;X5&amp;","&amp;" "&amp;TEXT(X5/X$10,"#%")</f>
        <v>$2714, 10%</v>
      </c>
      <c r="Y13" s="17" t="str">
        <f t="shared" ref="Y13:Z13" si="3">"$"&amp;Y5&amp;","&amp;" "&amp;TEXT(Y5/Y$10,"#%")</f>
        <v>$7384, 30%</v>
      </c>
      <c r="Z13" s="17" t="str">
        <f t="shared" si="3"/>
        <v>$2863, 10%</v>
      </c>
    </row>
    <row r="14" spans="1:26" ht="19.5" customHeight="1" x14ac:dyDescent="0.25">
      <c r="A14" s="1"/>
      <c r="B14" s="13" t="s">
        <v>1</v>
      </c>
      <c r="C14" s="17" t="str">
        <f t="shared" ref="C14:E14" si="4">"$"&amp;C6&amp;","&amp;" "&amp;TEXT(C6/C$10,"#%")</f>
        <v>$7243, 26%</v>
      </c>
      <c r="D14" s="17" t="str">
        <f t="shared" si="4"/>
        <v>$4623, 19%</v>
      </c>
      <c r="E14" s="17" t="str">
        <f t="shared" si="4"/>
        <v>$8763, 31%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3" t="s">
        <v>1</v>
      </c>
      <c r="X14" s="17" t="str">
        <f t="shared" ref="X14:Z18" si="5">"$"&amp;X6&amp;","&amp;" "&amp;TEXT(X6/X$10,"#%")</f>
        <v>$7243, 26%</v>
      </c>
      <c r="Y14" s="17" t="str">
        <f t="shared" si="5"/>
        <v>$4623, 19%</v>
      </c>
      <c r="Z14" s="17" t="str">
        <f t="shared" si="5"/>
        <v>$8763, 31%</v>
      </c>
    </row>
    <row r="15" spans="1:26" ht="19.5" customHeight="1" x14ac:dyDescent="0.25">
      <c r="A15" s="1"/>
      <c r="B15" s="13" t="s">
        <v>2</v>
      </c>
      <c r="C15" s="17" t="str">
        <f t="shared" ref="C15:E15" si="6">"$"&amp;C7&amp;","&amp;" "&amp;TEXT(C7/C$10,"#%")</f>
        <v>$7175, 25%</v>
      </c>
      <c r="D15" s="17" t="str">
        <f t="shared" si="6"/>
        <v>$3172, 13%</v>
      </c>
      <c r="E15" s="17" t="str">
        <f t="shared" si="6"/>
        <v>$3831, 14%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3" t="s">
        <v>2</v>
      </c>
      <c r="X15" s="17" t="str">
        <f t="shared" si="5"/>
        <v>$7175, 25%</v>
      </c>
      <c r="Y15" s="17" t="str">
        <f t="shared" si="5"/>
        <v>$3172, 13%</v>
      </c>
      <c r="Z15" s="17" t="str">
        <f t="shared" si="5"/>
        <v>$3831, 14%</v>
      </c>
    </row>
    <row r="16" spans="1:26" ht="19.5" customHeight="1" x14ac:dyDescent="0.25">
      <c r="A16" s="1"/>
      <c r="B16" s="13" t="s">
        <v>3</v>
      </c>
      <c r="C16" s="17" t="str">
        <f t="shared" ref="C16:E16" si="7">"$"&amp;C8&amp;","&amp;" "&amp;TEXT(C8/C$10,"#%")</f>
        <v>$4739, 17%</v>
      </c>
      <c r="D16" s="17" t="str">
        <f t="shared" si="7"/>
        <v>$2418, 10%</v>
      </c>
      <c r="E16" s="17" t="str">
        <f t="shared" si="7"/>
        <v>$5388, 19%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3" t="s">
        <v>3</v>
      </c>
      <c r="X16" s="17" t="str">
        <f t="shared" si="5"/>
        <v>$4739, 17%</v>
      </c>
      <c r="Y16" s="17" t="str">
        <f t="shared" si="5"/>
        <v>$2418, 10%</v>
      </c>
      <c r="Z16" s="17" t="str">
        <f t="shared" si="5"/>
        <v>$5388, 19%</v>
      </c>
    </row>
    <row r="17" spans="1:26" ht="19.5" customHeight="1" x14ac:dyDescent="0.25">
      <c r="A17" s="1"/>
      <c r="B17" s="13" t="s">
        <v>4</v>
      </c>
      <c r="C17" s="17" t="str">
        <f t="shared" ref="C17:E17" si="8">"$"&amp;C9&amp;","&amp;" "&amp;TEXT(C9/C$10,"#%")</f>
        <v>$6384, 23%</v>
      </c>
      <c r="D17" s="17" t="str">
        <f t="shared" si="8"/>
        <v>$6735, 28%</v>
      </c>
      <c r="E17" s="17" t="str">
        <f t="shared" si="8"/>
        <v>$7153, 26%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3" t="s">
        <v>4</v>
      </c>
      <c r="X17" s="17" t="str">
        <f t="shared" si="5"/>
        <v>$6384, 23%</v>
      </c>
      <c r="Y17" s="17" t="str">
        <f t="shared" si="5"/>
        <v>$6735, 28%</v>
      </c>
      <c r="Z17" s="17" t="str">
        <f t="shared" si="5"/>
        <v>$7153, 26%</v>
      </c>
    </row>
    <row r="18" spans="1:26" ht="19.5" customHeight="1" x14ac:dyDescent="0.25">
      <c r="A18" s="1"/>
      <c r="B18" s="7" t="s">
        <v>5</v>
      </c>
      <c r="C18" s="17" t="str">
        <f t="shared" ref="C18:E18" si="9">"$"&amp;C10&amp;","&amp;" "&amp;TEXT(C10/C$10,"#%")</f>
        <v>$28255, 100%</v>
      </c>
      <c r="D18" s="17" t="str">
        <f t="shared" si="9"/>
        <v>$24332, 100%</v>
      </c>
      <c r="E18" s="17" t="str">
        <f t="shared" si="9"/>
        <v>$27998, 100%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7" t="s">
        <v>5</v>
      </c>
      <c r="X18" s="17" t="str">
        <f t="shared" si="5"/>
        <v>$28255, 100%</v>
      </c>
      <c r="Y18" s="17" t="str">
        <f t="shared" si="5"/>
        <v>$24332, 100%</v>
      </c>
      <c r="Z18" s="17" t="str">
        <f t="shared" si="5"/>
        <v>$27998, 100%</v>
      </c>
    </row>
    <row r="19" spans="1:26" ht="1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2">
    <mergeCell ref="B2:E2"/>
    <mergeCell ref="W2:Z2"/>
  </mergeCells>
  <pageMargins left="0.7" right="0.7" top="0.75" bottom="0.75" header="0" footer="0"/>
  <pageSetup orientation="portrait" r:id="rId1"/>
  <ignoredErrors>
    <ignoredError sqref="C10:E10 X10:Z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9AE53-EDD3-4BD3-AB48-9E647729343A}">
  <dimension ref="A1:Q999"/>
  <sheetViews>
    <sheetView showGridLines="0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3.7109375" style="6" customWidth="1"/>
    <col min="2" max="2" width="12.140625" style="6" customWidth="1"/>
    <col min="3" max="3" width="15.5703125" style="6" customWidth="1"/>
    <col min="4" max="4" width="16.42578125" style="6" customWidth="1"/>
    <col min="5" max="5" width="3.7109375" style="6" customWidth="1"/>
    <col min="6" max="17" width="8.7109375" style="6" customWidth="1"/>
    <col min="18" max="16384" width="14.42578125" style="6"/>
  </cols>
  <sheetData>
    <row r="1" spans="1:17" ht="8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9.5" customHeight="1" thickBot="1" x14ac:dyDescent="0.3">
      <c r="A2" s="3"/>
      <c r="B2" s="23" t="s">
        <v>23</v>
      </c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9.5" customHeight="1" thickTop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9.5" customHeight="1" x14ac:dyDescent="0.25">
      <c r="A4" s="3"/>
      <c r="B4" s="20" t="s">
        <v>6</v>
      </c>
      <c r="C4" s="16" t="s">
        <v>13</v>
      </c>
      <c r="D4" s="16" t="s">
        <v>14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9.5" customHeight="1" x14ac:dyDescent="0.25">
      <c r="A5" s="3"/>
      <c r="B5" s="8" t="s">
        <v>7</v>
      </c>
      <c r="C5" s="9">
        <v>258</v>
      </c>
      <c r="D5" s="10">
        <v>450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9.5" customHeight="1" x14ac:dyDescent="0.25">
      <c r="A6" s="3"/>
      <c r="B6" s="8" t="s">
        <v>8</v>
      </c>
      <c r="C6" s="9">
        <v>362</v>
      </c>
      <c r="D6" s="10">
        <v>934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9.5" customHeight="1" x14ac:dyDescent="0.25">
      <c r="A7" s="3"/>
      <c r="B7" s="8" t="s">
        <v>9</v>
      </c>
      <c r="C7" s="9">
        <v>472</v>
      </c>
      <c r="D7" s="10">
        <v>264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9.5" customHeight="1" x14ac:dyDescent="0.25">
      <c r="A8" s="3"/>
      <c r="B8" s="8" t="s">
        <v>10</v>
      </c>
      <c r="C8" s="9">
        <v>976</v>
      </c>
      <c r="D8" s="10">
        <v>754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9.5" customHeight="1" x14ac:dyDescent="0.25">
      <c r="A9" s="3"/>
      <c r="B9" s="8" t="s">
        <v>11</v>
      </c>
      <c r="C9" s="9">
        <v>623</v>
      </c>
      <c r="D9" s="10">
        <v>145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9.5" customHeight="1" x14ac:dyDescent="0.25">
      <c r="A10" s="3"/>
      <c r="B10" s="8" t="s">
        <v>12</v>
      </c>
      <c r="C10" s="9">
        <v>648</v>
      </c>
      <c r="D10" s="10">
        <v>840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9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9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9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9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9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9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9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9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9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9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9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9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9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9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9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9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9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9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9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9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9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9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9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9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9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9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9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9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9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9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9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9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9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9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9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9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9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9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9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9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9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9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9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9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9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9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9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9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9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9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9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9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9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9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9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9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9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9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9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9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9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9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9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9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9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9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9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9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9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9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9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9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9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9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9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9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9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9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9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9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9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9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9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9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9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9.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9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9.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9.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9.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9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9.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9.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9.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9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9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9.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9.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9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9.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9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9.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9.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9.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9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9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9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9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9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9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9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9.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9.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9.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9.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9.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9.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9.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9.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9.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9.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9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9.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9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9.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9.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9.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9.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9.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9.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9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9.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9.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9.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9.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9.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9.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9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9.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9.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9.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9.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9.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9.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9.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9.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9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9.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9.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9.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9.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9.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9.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9.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9.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9.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9.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9.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9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9.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9.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9.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9.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9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9.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9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9.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9.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9.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9.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9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9.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9.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9.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9.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9.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9.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9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9.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9.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9.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9.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9.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9.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9.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9.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9.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9.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9.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9.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9.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9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9.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9.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9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9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9.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9.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9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9.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9.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9.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9.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9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9.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9.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9.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9.5" customHeight="1" x14ac:dyDescent="0.25"/>
    <row r="221" spans="1:17" ht="19.5" customHeight="1" x14ac:dyDescent="0.25"/>
    <row r="222" spans="1:17" ht="19.5" customHeight="1" x14ac:dyDescent="0.25"/>
    <row r="223" spans="1:17" ht="19.5" customHeight="1" x14ac:dyDescent="0.25"/>
    <row r="224" spans="1:17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</sheetData>
  <mergeCells count="1">
    <mergeCell ref="B2:D2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99"/>
  <sheetViews>
    <sheetView showGridLines="0" zoomScale="110" zoomScaleNormal="110" workbookViewId="0">
      <selection activeCell="B4" sqref="B4"/>
    </sheetView>
  </sheetViews>
  <sheetFormatPr defaultColWidth="14.42578125" defaultRowHeight="15" customHeight="1" x14ac:dyDescent="0.25"/>
  <cols>
    <col min="1" max="1" width="2.7109375" style="6" customWidth="1"/>
    <col min="2" max="2" width="9.140625" style="6" customWidth="1"/>
    <col min="3" max="4" width="11.140625" style="6" customWidth="1"/>
    <col min="5" max="5" width="11" style="6" customWidth="1"/>
    <col min="6" max="6" width="10.85546875" style="6" customWidth="1"/>
    <col min="7" max="7" width="8.85546875" style="6" customWidth="1"/>
    <col min="8" max="8" width="10.7109375" style="6" customWidth="1"/>
    <col min="9" max="9" width="10.28515625" style="6" customWidth="1"/>
    <col min="10" max="10" width="2.7109375" style="6" customWidth="1"/>
    <col min="11" max="22" width="8.7109375" style="6" customWidth="1"/>
    <col min="23" max="26" width="14.42578125" style="6"/>
    <col min="27" max="27" width="12.5703125" style="6" customWidth="1"/>
    <col min="28" max="28" width="10.7109375" style="6" customWidth="1"/>
    <col min="29" max="29" width="10.42578125" style="6" customWidth="1"/>
    <col min="30" max="30" width="12.7109375" style="6" customWidth="1"/>
    <col min="31" max="31" width="11.42578125" style="6" customWidth="1"/>
    <col min="32" max="32" width="14.42578125" style="6"/>
    <col min="33" max="34" width="12" style="6" customWidth="1"/>
    <col min="35" max="16384" width="14.42578125" style="6"/>
  </cols>
  <sheetData>
    <row r="1" spans="1:34" ht="8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34" ht="19.5" customHeight="1" thickBot="1" x14ac:dyDescent="0.3">
      <c r="A2" s="3"/>
      <c r="B2" s="23" t="s">
        <v>26</v>
      </c>
      <c r="C2" s="23"/>
      <c r="D2" s="23"/>
      <c r="E2" s="23"/>
      <c r="F2" s="23"/>
      <c r="G2" s="23"/>
      <c r="H2" s="23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AA2" s="23" t="s">
        <v>25</v>
      </c>
      <c r="AB2" s="23"/>
      <c r="AC2" s="23"/>
      <c r="AD2" s="23"/>
      <c r="AE2" s="23"/>
      <c r="AF2" s="23"/>
      <c r="AG2" s="23"/>
      <c r="AH2" s="23"/>
    </row>
    <row r="3" spans="1:34" ht="19.5" customHeight="1" thickTop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AA3" s="3"/>
      <c r="AB3" s="3"/>
      <c r="AC3" s="3"/>
      <c r="AD3" s="3"/>
      <c r="AE3" s="3"/>
      <c r="AF3" s="3"/>
      <c r="AG3" s="3"/>
      <c r="AH3" s="3"/>
    </row>
    <row r="4" spans="1:34" ht="39.75" customHeight="1" x14ac:dyDescent="0.25">
      <c r="A4" s="3"/>
      <c r="B4" s="20" t="s">
        <v>6</v>
      </c>
      <c r="C4" s="22" t="s">
        <v>13</v>
      </c>
      <c r="D4" s="22" t="s">
        <v>14</v>
      </c>
      <c r="E4" s="21" t="s">
        <v>15</v>
      </c>
      <c r="F4" s="21" t="s">
        <v>16</v>
      </c>
      <c r="G4" s="21" t="s">
        <v>24</v>
      </c>
      <c r="H4" s="21" t="s">
        <v>17</v>
      </c>
      <c r="I4" s="21" t="s">
        <v>18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AA4" s="20" t="s">
        <v>6</v>
      </c>
      <c r="AB4" s="22" t="s">
        <v>13</v>
      </c>
      <c r="AC4" s="22" t="s">
        <v>14</v>
      </c>
      <c r="AD4" s="21" t="s">
        <v>15</v>
      </c>
      <c r="AE4" s="21" t="s">
        <v>16</v>
      </c>
      <c r="AF4" s="21" t="s">
        <v>24</v>
      </c>
      <c r="AG4" s="21" t="s">
        <v>17</v>
      </c>
      <c r="AH4" s="21" t="s">
        <v>18</v>
      </c>
    </row>
    <row r="5" spans="1:34" ht="19.5" customHeight="1" x14ac:dyDescent="0.25">
      <c r="A5" s="3"/>
      <c r="B5" s="8" t="s">
        <v>7</v>
      </c>
      <c r="C5" s="9">
        <v>258</v>
      </c>
      <c r="D5" s="10">
        <v>450</v>
      </c>
      <c r="E5" s="8">
        <f>IF(D5&gt;C5, D5-C5,0)</f>
        <v>192</v>
      </c>
      <c r="F5" s="8">
        <f>IF(C5&gt;D5,C5-D5,0)</f>
        <v>0</v>
      </c>
      <c r="G5" s="8">
        <f>MAX(C5:D5)</f>
        <v>450</v>
      </c>
      <c r="H5" s="11">
        <f>IF(D5&gt;C5,E5/D5,"")</f>
        <v>0.42666666666666669</v>
      </c>
      <c r="I5" s="12" t="str">
        <f>IF(C5&gt;D5,F5/C5,"")</f>
        <v/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AA5" s="8" t="s">
        <v>7</v>
      </c>
      <c r="AB5" s="9">
        <v>258</v>
      </c>
      <c r="AC5" s="10">
        <v>450</v>
      </c>
      <c r="AD5" s="8">
        <f>IF(AC5&gt;AB5, AC5-AB5,0)</f>
        <v>192</v>
      </c>
      <c r="AE5" s="8">
        <f>IF(AB5&gt;AC5,AB5-AC5,0)</f>
        <v>0</v>
      </c>
      <c r="AF5" s="8">
        <f>MAX(AB5:AC5)</f>
        <v>450</v>
      </c>
      <c r="AG5" s="11">
        <f>IF(AC5&gt;AB5,AD5/AC5,"")</f>
        <v>0.42666666666666669</v>
      </c>
      <c r="AH5" s="12" t="str">
        <f>IF(AB5&gt;AC5,AE5/AB5,"")</f>
        <v/>
      </c>
    </row>
    <row r="6" spans="1:34" ht="19.5" customHeight="1" x14ac:dyDescent="0.25">
      <c r="A6" s="3"/>
      <c r="B6" s="8" t="s">
        <v>8</v>
      </c>
      <c r="C6" s="9">
        <v>362</v>
      </c>
      <c r="D6" s="10">
        <v>934</v>
      </c>
      <c r="E6" s="8">
        <f t="shared" ref="E6:E10" si="0">IF(D6&gt;C6, D6-C6,0)</f>
        <v>572</v>
      </c>
      <c r="F6" s="8">
        <f t="shared" ref="F6:F10" si="1">IF(C6&gt;D6,C6-D6,0)</f>
        <v>0</v>
      </c>
      <c r="G6" s="8">
        <f t="shared" ref="G6:G10" si="2">MAX(C6:D6)</f>
        <v>934</v>
      </c>
      <c r="H6" s="11">
        <f t="shared" ref="H6:H10" si="3">IF(D6&gt;C6,E6/D6,"")</f>
        <v>0.61241970021413272</v>
      </c>
      <c r="I6" s="12" t="str">
        <f t="shared" ref="I6:I10" si="4">IF(C6&gt;D6,F6/C6,"")</f>
        <v/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AA6" s="8" t="s">
        <v>8</v>
      </c>
      <c r="AB6" s="9">
        <v>362</v>
      </c>
      <c r="AC6" s="10">
        <v>934</v>
      </c>
      <c r="AD6" s="8">
        <f t="shared" ref="AD6:AD10" si="5">IF(AC6&gt;AB6, AC6-AB6,0)</f>
        <v>572</v>
      </c>
      <c r="AE6" s="8">
        <f t="shared" ref="AE6:AE10" si="6">IF(AB6&gt;AC6,AB6-AC6,0)</f>
        <v>0</v>
      </c>
      <c r="AF6" s="8">
        <f t="shared" ref="AF6:AF10" si="7">MAX(AB6:AC6)</f>
        <v>934</v>
      </c>
      <c r="AG6" s="11">
        <f t="shared" ref="AG6:AG10" si="8">IF(AC6&gt;AB6,AD6/AC6,"")</f>
        <v>0.61241970021413272</v>
      </c>
      <c r="AH6" s="12" t="str">
        <f t="shared" ref="AH6:AH10" si="9">IF(AB6&gt;AC6,AE6/AB6,"")</f>
        <v/>
      </c>
    </row>
    <row r="7" spans="1:34" ht="19.5" customHeight="1" x14ac:dyDescent="0.25">
      <c r="A7" s="3"/>
      <c r="B7" s="8" t="s">
        <v>9</v>
      </c>
      <c r="C7" s="9">
        <v>472</v>
      </c>
      <c r="D7" s="10">
        <v>264</v>
      </c>
      <c r="E7" s="8">
        <f t="shared" si="0"/>
        <v>0</v>
      </c>
      <c r="F7" s="8">
        <f t="shared" si="1"/>
        <v>208</v>
      </c>
      <c r="G7" s="8">
        <f t="shared" si="2"/>
        <v>472</v>
      </c>
      <c r="H7" s="11" t="str">
        <f t="shared" si="3"/>
        <v/>
      </c>
      <c r="I7" s="12">
        <f t="shared" si="4"/>
        <v>0.44067796610169491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AA7" s="8" t="s">
        <v>9</v>
      </c>
      <c r="AB7" s="9">
        <v>472</v>
      </c>
      <c r="AC7" s="10">
        <v>264</v>
      </c>
      <c r="AD7" s="8">
        <f t="shared" si="5"/>
        <v>0</v>
      </c>
      <c r="AE7" s="8">
        <f t="shared" si="6"/>
        <v>208</v>
      </c>
      <c r="AF7" s="8">
        <f t="shared" si="7"/>
        <v>472</v>
      </c>
      <c r="AG7" s="11" t="str">
        <f t="shared" si="8"/>
        <v/>
      </c>
      <c r="AH7" s="12">
        <f t="shared" si="9"/>
        <v>0.44067796610169491</v>
      </c>
    </row>
    <row r="8" spans="1:34" ht="19.5" customHeight="1" x14ac:dyDescent="0.25">
      <c r="A8" s="3"/>
      <c r="B8" s="8" t="s">
        <v>10</v>
      </c>
      <c r="C8" s="9">
        <v>976</v>
      </c>
      <c r="D8" s="10">
        <v>754</v>
      </c>
      <c r="E8" s="8">
        <f t="shared" si="0"/>
        <v>0</v>
      </c>
      <c r="F8" s="8">
        <f t="shared" si="1"/>
        <v>222</v>
      </c>
      <c r="G8" s="8">
        <f t="shared" si="2"/>
        <v>976</v>
      </c>
      <c r="H8" s="11" t="str">
        <f t="shared" si="3"/>
        <v/>
      </c>
      <c r="I8" s="12">
        <f t="shared" si="4"/>
        <v>0.22745901639344263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AA8" s="8" t="s">
        <v>10</v>
      </c>
      <c r="AB8" s="9">
        <v>976</v>
      </c>
      <c r="AC8" s="10">
        <v>754</v>
      </c>
      <c r="AD8" s="8">
        <f t="shared" si="5"/>
        <v>0</v>
      </c>
      <c r="AE8" s="8">
        <f t="shared" si="6"/>
        <v>222</v>
      </c>
      <c r="AF8" s="8">
        <f t="shared" si="7"/>
        <v>976</v>
      </c>
      <c r="AG8" s="11" t="str">
        <f t="shared" si="8"/>
        <v/>
      </c>
      <c r="AH8" s="12">
        <f t="shared" si="9"/>
        <v>0.22745901639344263</v>
      </c>
    </row>
    <row r="9" spans="1:34" ht="19.5" customHeight="1" x14ac:dyDescent="0.25">
      <c r="A9" s="3"/>
      <c r="B9" s="8" t="s">
        <v>11</v>
      </c>
      <c r="C9" s="9">
        <v>623</v>
      </c>
      <c r="D9" s="10">
        <v>145</v>
      </c>
      <c r="E9" s="8">
        <f t="shared" si="0"/>
        <v>0</v>
      </c>
      <c r="F9" s="8">
        <f t="shared" si="1"/>
        <v>478</v>
      </c>
      <c r="G9" s="8">
        <f t="shared" si="2"/>
        <v>623</v>
      </c>
      <c r="H9" s="11" t="str">
        <f t="shared" si="3"/>
        <v/>
      </c>
      <c r="I9" s="12">
        <f t="shared" si="4"/>
        <v>0.7672552166934189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AA9" s="8" t="s">
        <v>11</v>
      </c>
      <c r="AB9" s="9">
        <v>623</v>
      </c>
      <c r="AC9" s="10">
        <v>145</v>
      </c>
      <c r="AD9" s="8">
        <f t="shared" si="5"/>
        <v>0</v>
      </c>
      <c r="AE9" s="8">
        <f t="shared" si="6"/>
        <v>478</v>
      </c>
      <c r="AF9" s="8">
        <f t="shared" si="7"/>
        <v>623</v>
      </c>
      <c r="AG9" s="11" t="str">
        <f t="shared" si="8"/>
        <v/>
      </c>
      <c r="AH9" s="12">
        <f t="shared" si="9"/>
        <v>0.7672552166934189</v>
      </c>
    </row>
    <row r="10" spans="1:34" ht="19.5" customHeight="1" x14ac:dyDescent="0.25">
      <c r="A10" s="3"/>
      <c r="B10" s="8" t="s">
        <v>12</v>
      </c>
      <c r="C10" s="9">
        <v>648</v>
      </c>
      <c r="D10" s="10">
        <v>840</v>
      </c>
      <c r="E10" s="8">
        <f t="shared" si="0"/>
        <v>192</v>
      </c>
      <c r="F10" s="8">
        <f t="shared" si="1"/>
        <v>0</v>
      </c>
      <c r="G10" s="8">
        <f t="shared" si="2"/>
        <v>840</v>
      </c>
      <c r="H10" s="11">
        <f t="shared" si="3"/>
        <v>0.22857142857142856</v>
      </c>
      <c r="I10" s="12" t="str">
        <f t="shared" si="4"/>
        <v/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AA10" s="8" t="s">
        <v>12</v>
      </c>
      <c r="AB10" s="9">
        <v>648</v>
      </c>
      <c r="AC10" s="10">
        <v>840</v>
      </c>
      <c r="AD10" s="8">
        <f t="shared" si="5"/>
        <v>192</v>
      </c>
      <c r="AE10" s="8">
        <f t="shared" si="6"/>
        <v>0</v>
      </c>
      <c r="AF10" s="8">
        <f t="shared" si="7"/>
        <v>840</v>
      </c>
      <c r="AG10" s="11">
        <f t="shared" si="8"/>
        <v>0.22857142857142856</v>
      </c>
      <c r="AH10" s="12" t="str">
        <f t="shared" si="9"/>
        <v/>
      </c>
    </row>
    <row r="11" spans="1:34" ht="19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34" ht="19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34" ht="19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34" ht="19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34" ht="19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34" ht="19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9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9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9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9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9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9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9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9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9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9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9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9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9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9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9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9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9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9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9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9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9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9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9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9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9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9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9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9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9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9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9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9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9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9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9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9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9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9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9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9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9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9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9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9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9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9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9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9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9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9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9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9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9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9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9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9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9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9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9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9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9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9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9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9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9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9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9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9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9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9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9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9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9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9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9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9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9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9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9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9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9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9.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9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9.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9.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9.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9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9.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9.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9.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9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9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9.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9.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9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9.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9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9.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9.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9.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9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9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9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9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9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9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9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9.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9.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9.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9.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9.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9.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9.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9.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9.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9.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9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9.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9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9.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9.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9.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9.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9.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9.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9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9.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9.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9.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9.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9.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9.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9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9.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9.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9.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9.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9.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9.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9.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9.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9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9.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9.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9.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9.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9.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9.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9.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9.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9.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9.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9.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9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9.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9.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9.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9.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9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9.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9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9.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9.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9.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9.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9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9.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9.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9.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9.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9.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9.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9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9.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9.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9.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9.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9.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9.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9.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9.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9.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9.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9.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9.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9.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9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9.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9.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9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9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9.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9.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9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9.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9.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9.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9.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9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9.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9.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9.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9.5" customHeight="1" x14ac:dyDescent="0.25"/>
    <row r="221" spans="1:22" ht="19.5" customHeight="1" x14ac:dyDescent="0.25"/>
    <row r="222" spans="1:22" ht="19.5" customHeight="1" x14ac:dyDescent="0.25"/>
    <row r="223" spans="1:22" ht="19.5" customHeight="1" x14ac:dyDescent="0.25"/>
    <row r="224" spans="1:22" ht="19.5" customHeight="1" x14ac:dyDescent="0.25"/>
    <row r="225" ht="19.5" customHeight="1" x14ac:dyDescent="0.25"/>
    <row r="226" ht="19.5" customHeight="1" x14ac:dyDescent="0.25"/>
    <row r="227" ht="19.5" customHeight="1" x14ac:dyDescent="0.25"/>
    <row r="228" ht="19.5" customHeight="1" x14ac:dyDescent="0.25"/>
    <row r="229" ht="19.5" customHeight="1" x14ac:dyDescent="0.25"/>
    <row r="230" ht="19.5" customHeight="1" x14ac:dyDescent="0.25"/>
    <row r="231" ht="19.5" customHeight="1" x14ac:dyDescent="0.25"/>
    <row r="232" ht="19.5" customHeight="1" x14ac:dyDescent="0.25"/>
    <row r="233" ht="19.5" customHeight="1" x14ac:dyDescent="0.25"/>
    <row r="234" ht="19.5" customHeight="1" x14ac:dyDescent="0.25"/>
    <row r="235" ht="19.5" customHeight="1" x14ac:dyDescent="0.25"/>
    <row r="236" ht="19.5" customHeight="1" x14ac:dyDescent="0.25"/>
    <row r="237" ht="19.5" customHeight="1" x14ac:dyDescent="0.25"/>
    <row r="238" ht="19.5" customHeight="1" x14ac:dyDescent="0.25"/>
    <row r="239" ht="19.5" customHeight="1" x14ac:dyDescent="0.25"/>
    <row r="240" ht="19.5" customHeight="1" x14ac:dyDescent="0.25"/>
    <row r="241" ht="19.5" customHeight="1" x14ac:dyDescent="0.25"/>
    <row r="242" ht="19.5" customHeight="1" x14ac:dyDescent="0.25"/>
    <row r="243" ht="19.5" customHeight="1" x14ac:dyDescent="0.25"/>
    <row r="244" ht="19.5" customHeight="1" x14ac:dyDescent="0.25"/>
    <row r="245" ht="19.5" customHeight="1" x14ac:dyDescent="0.25"/>
    <row r="246" ht="19.5" customHeight="1" x14ac:dyDescent="0.25"/>
    <row r="247" ht="19.5" customHeight="1" x14ac:dyDescent="0.25"/>
    <row r="248" ht="19.5" customHeight="1" x14ac:dyDescent="0.25"/>
    <row r="249" ht="19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54" ht="19.5" customHeight="1" x14ac:dyDescent="0.25"/>
    <row r="255" ht="19.5" customHeight="1" x14ac:dyDescent="0.25"/>
    <row r="256" ht="19.5" customHeight="1" x14ac:dyDescent="0.25"/>
    <row r="257" ht="19.5" customHeight="1" x14ac:dyDescent="0.25"/>
    <row r="258" ht="19.5" customHeight="1" x14ac:dyDescent="0.25"/>
    <row r="259" ht="19.5" customHeight="1" x14ac:dyDescent="0.25"/>
    <row r="260" ht="19.5" customHeight="1" x14ac:dyDescent="0.25"/>
    <row r="261" ht="19.5" customHeight="1" x14ac:dyDescent="0.25"/>
    <row r="262" ht="19.5" customHeight="1" x14ac:dyDescent="0.25"/>
    <row r="263" ht="19.5" customHeight="1" x14ac:dyDescent="0.25"/>
    <row r="264" ht="19.5" customHeight="1" x14ac:dyDescent="0.25"/>
    <row r="265" ht="19.5" customHeight="1" x14ac:dyDescent="0.25"/>
    <row r="266" ht="19.5" customHeight="1" x14ac:dyDescent="0.25"/>
    <row r="267" ht="19.5" customHeight="1" x14ac:dyDescent="0.25"/>
    <row r="268" ht="19.5" customHeight="1" x14ac:dyDescent="0.25"/>
    <row r="269" ht="19.5" customHeight="1" x14ac:dyDescent="0.25"/>
    <row r="270" ht="19.5" customHeight="1" x14ac:dyDescent="0.25"/>
    <row r="271" ht="19.5" customHeight="1" x14ac:dyDescent="0.25"/>
    <row r="272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  <row r="283" ht="19.5" customHeight="1" x14ac:dyDescent="0.25"/>
    <row r="284" ht="19.5" customHeight="1" x14ac:dyDescent="0.25"/>
    <row r="285" ht="19.5" customHeight="1" x14ac:dyDescent="0.25"/>
    <row r="286" ht="19.5" customHeight="1" x14ac:dyDescent="0.25"/>
    <row r="287" ht="19.5" customHeight="1" x14ac:dyDescent="0.25"/>
    <row r="288" ht="19.5" customHeight="1" x14ac:dyDescent="0.25"/>
    <row r="289" ht="19.5" customHeight="1" x14ac:dyDescent="0.25"/>
    <row r="290" ht="19.5" customHeight="1" x14ac:dyDescent="0.25"/>
    <row r="291" ht="19.5" customHeight="1" x14ac:dyDescent="0.25"/>
    <row r="292" ht="19.5" customHeight="1" x14ac:dyDescent="0.25"/>
    <row r="293" ht="19.5" customHeight="1" x14ac:dyDescent="0.25"/>
    <row r="294" ht="19.5" customHeight="1" x14ac:dyDescent="0.25"/>
    <row r="295" ht="19.5" customHeight="1" x14ac:dyDescent="0.25"/>
    <row r="296" ht="19.5" customHeight="1" x14ac:dyDescent="0.25"/>
    <row r="297" ht="19.5" customHeight="1" x14ac:dyDescent="0.25"/>
    <row r="298" ht="19.5" customHeight="1" x14ac:dyDescent="0.25"/>
    <row r="299" ht="19.5" customHeight="1" x14ac:dyDescent="0.25"/>
    <row r="300" ht="19.5" customHeight="1" x14ac:dyDescent="0.25"/>
    <row r="301" ht="19.5" customHeight="1" x14ac:dyDescent="0.25"/>
    <row r="302" ht="19.5" customHeight="1" x14ac:dyDescent="0.25"/>
    <row r="303" ht="19.5" customHeight="1" x14ac:dyDescent="0.25"/>
    <row r="304" ht="19.5" customHeight="1" x14ac:dyDescent="0.25"/>
    <row r="305" ht="19.5" customHeight="1" x14ac:dyDescent="0.25"/>
    <row r="306" ht="19.5" customHeight="1" x14ac:dyDescent="0.25"/>
    <row r="307" ht="19.5" customHeight="1" x14ac:dyDescent="0.25"/>
    <row r="308" ht="19.5" customHeight="1" x14ac:dyDescent="0.25"/>
    <row r="309" ht="19.5" customHeight="1" x14ac:dyDescent="0.25"/>
    <row r="310" ht="19.5" customHeight="1" x14ac:dyDescent="0.25"/>
    <row r="311" ht="19.5" customHeight="1" x14ac:dyDescent="0.25"/>
    <row r="312" ht="19.5" customHeight="1" x14ac:dyDescent="0.25"/>
    <row r="313" ht="19.5" customHeight="1" x14ac:dyDescent="0.25"/>
    <row r="314" ht="19.5" customHeight="1" x14ac:dyDescent="0.25"/>
    <row r="315" ht="19.5" customHeight="1" x14ac:dyDescent="0.25"/>
    <row r="316" ht="19.5" customHeight="1" x14ac:dyDescent="0.25"/>
    <row r="317" ht="19.5" customHeight="1" x14ac:dyDescent="0.25"/>
    <row r="318" ht="19.5" customHeight="1" x14ac:dyDescent="0.25"/>
    <row r="319" ht="19.5" customHeight="1" x14ac:dyDescent="0.25"/>
    <row r="320" ht="19.5" customHeight="1" x14ac:dyDescent="0.25"/>
    <row r="321" ht="19.5" customHeight="1" x14ac:dyDescent="0.25"/>
    <row r="322" ht="19.5" customHeight="1" x14ac:dyDescent="0.25"/>
    <row r="323" ht="19.5" customHeight="1" x14ac:dyDescent="0.25"/>
    <row r="324" ht="19.5" customHeight="1" x14ac:dyDescent="0.25"/>
    <row r="325" ht="19.5" customHeight="1" x14ac:dyDescent="0.25"/>
    <row r="326" ht="19.5" customHeight="1" x14ac:dyDescent="0.25"/>
    <row r="327" ht="19.5" customHeight="1" x14ac:dyDescent="0.25"/>
    <row r="328" ht="19.5" customHeight="1" x14ac:dyDescent="0.25"/>
    <row r="329" ht="19.5" customHeight="1" x14ac:dyDescent="0.25"/>
    <row r="330" ht="19.5" customHeight="1" x14ac:dyDescent="0.25"/>
    <row r="331" ht="19.5" customHeight="1" x14ac:dyDescent="0.25"/>
    <row r="332" ht="19.5" customHeight="1" x14ac:dyDescent="0.25"/>
    <row r="333" ht="19.5" customHeight="1" x14ac:dyDescent="0.25"/>
    <row r="334" ht="19.5" customHeight="1" x14ac:dyDescent="0.25"/>
    <row r="335" ht="19.5" customHeight="1" x14ac:dyDescent="0.25"/>
    <row r="336" ht="19.5" customHeight="1" x14ac:dyDescent="0.25"/>
    <row r="337" ht="19.5" customHeight="1" x14ac:dyDescent="0.25"/>
    <row r="338" ht="19.5" customHeight="1" x14ac:dyDescent="0.25"/>
    <row r="339" ht="19.5" customHeight="1" x14ac:dyDescent="0.25"/>
    <row r="340" ht="19.5" customHeight="1" x14ac:dyDescent="0.25"/>
    <row r="341" ht="19.5" customHeight="1" x14ac:dyDescent="0.25"/>
    <row r="342" ht="19.5" customHeight="1" x14ac:dyDescent="0.25"/>
    <row r="343" ht="19.5" customHeight="1" x14ac:dyDescent="0.25"/>
    <row r="344" ht="19.5" customHeight="1" x14ac:dyDescent="0.25"/>
    <row r="345" ht="19.5" customHeight="1" x14ac:dyDescent="0.25"/>
    <row r="346" ht="19.5" customHeight="1" x14ac:dyDescent="0.25"/>
    <row r="347" ht="19.5" customHeight="1" x14ac:dyDescent="0.25"/>
    <row r="348" ht="19.5" customHeight="1" x14ac:dyDescent="0.25"/>
    <row r="349" ht="19.5" customHeight="1" x14ac:dyDescent="0.25"/>
    <row r="350" ht="19.5" customHeight="1" x14ac:dyDescent="0.25"/>
    <row r="351" ht="19.5" customHeight="1" x14ac:dyDescent="0.25"/>
    <row r="352" ht="19.5" customHeight="1" x14ac:dyDescent="0.25"/>
    <row r="353" ht="19.5" customHeight="1" x14ac:dyDescent="0.25"/>
    <row r="354" ht="19.5" customHeight="1" x14ac:dyDescent="0.25"/>
    <row r="355" ht="19.5" customHeight="1" x14ac:dyDescent="0.25"/>
    <row r="356" ht="19.5" customHeight="1" x14ac:dyDescent="0.25"/>
    <row r="357" ht="19.5" customHeight="1" x14ac:dyDescent="0.25"/>
    <row r="358" ht="19.5" customHeight="1" x14ac:dyDescent="0.25"/>
    <row r="359" ht="19.5" customHeight="1" x14ac:dyDescent="0.25"/>
    <row r="360" ht="19.5" customHeight="1" x14ac:dyDescent="0.25"/>
    <row r="361" ht="19.5" customHeight="1" x14ac:dyDescent="0.25"/>
    <row r="362" ht="19.5" customHeight="1" x14ac:dyDescent="0.25"/>
    <row r="363" ht="19.5" customHeight="1" x14ac:dyDescent="0.25"/>
    <row r="364" ht="19.5" customHeight="1" x14ac:dyDescent="0.25"/>
    <row r="365" ht="19.5" customHeight="1" x14ac:dyDescent="0.25"/>
    <row r="366" ht="19.5" customHeight="1" x14ac:dyDescent="0.25"/>
    <row r="367" ht="19.5" customHeight="1" x14ac:dyDescent="0.25"/>
    <row r="368" ht="19.5" customHeight="1" x14ac:dyDescent="0.25"/>
    <row r="369" ht="19.5" customHeight="1" x14ac:dyDescent="0.25"/>
    <row r="370" ht="19.5" customHeight="1" x14ac:dyDescent="0.25"/>
    <row r="371" ht="19.5" customHeight="1" x14ac:dyDescent="0.25"/>
    <row r="372" ht="19.5" customHeight="1" x14ac:dyDescent="0.25"/>
    <row r="373" ht="19.5" customHeight="1" x14ac:dyDescent="0.25"/>
    <row r="374" ht="19.5" customHeight="1" x14ac:dyDescent="0.25"/>
    <row r="375" ht="19.5" customHeight="1" x14ac:dyDescent="0.25"/>
    <row r="376" ht="19.5" customHeight="1" x14ac:dyDescent="0.25"/>
    <row r="377" ht="19.5" customHeight="1" x14ac:dyDescent="0.25"/>
    <row r="378" ht="19.5" customHeight="1" x14ac:dyDescent="0.25"/>
    <row r="379" ht="19.5" customHeight="1" x14ac:dyDescent="0.25"/>
    <row r="380" ht="19.5" customHeight="1" x14ac:dyDescent="0.25"/>
    <row r="381" ht="19.5" customHeight="1" x14ac:dyDescent="0.25"/>
    <row r="382" ht="19.5" customHeight="1" x14ac:dyDescent="0.25"/>
    <row r="383" ht="19.5" customHeight="1" x14ac:dyDescent="0.25"/>
    <row r="384" ht="19.5" customHeight="1" x14ac:dyDescent="0.25"/>
    <row r="385" ht="19.5" customHeight="1" x14ac:dyDescent="0.25"/>
    <row r="386" ht="19.5" customHeight="1" x14ac:dyDescent="0.25"/>
    <row r="387" ht="19.5" customHeight="1" x14ac:dyDescent="0.25"/>
    <row r="388" ht="19.5" customHeight="1" x14ac:dyDescent="0.25"/>
    <row r="389" ht="19.5" customHeight="1" x14ac:dyDescent="0.25"/>
    <row r="390" ht="19.5" customHeight="1" x14ac:dyDescent="0.25"/>
    <row r="391" ht="19.5" customHeight="1" x14ac:dyDescent="0.25"/>
    <row r="392" ht="19.5" customHeight="1" x14ac:dyDescent="0.25"/>
    <row r="393" ht="19.5" customHeight="1" x14ac:dyDescent="0.25"/>
    <row r="394" ht="19.5" customHeight="1" x14ac:dyDescent="0.25"/>
    <row r="395" ht="19.5" customHeight="1" x14ac:dyDescent="0.25"/>
    <row r="396" ht="19.5" customHeight="1" x14ac:dyDescent="0.25"/>
    <row r="397" ht="19.5" customHeight="1" x14ac:dyDescent="0.25"/>
    <row r="398" ht="19.5" customHeight="1" x14ac:dyDescent="0.25"/>
    <row r="399" ht="19.5" customHeight="1" x14ac:dyDescent="0.25"/>
    <row r="400" ht="19.5" customHeight="1" x14ac:dyDescent="0.25"/>
    <row r="401" ht="19.5" customHeight="1" x14ac:dyDescent="0.25"/>
    <row r="402" ht="19.5" customHeight="1" x14ac:dyDescent="0.25"/>
    <row r="403" ht="19.5" customHeight="1" x14ac:dyDescent="0.25"/>
    <row r="404" ht="19.5" customHeight="1" x14ac:dyDescent="0.25"/>
    <row r="405" ht="19.5" customHeight="1" x14ac:dyDescent="0.25"/>
    <row r="406" ht="19.5" customHeight="1" x14ac:dyDescent="0.25"/>
    <row r="407" ht="19.5" customHeight="1" x14ac:dyDescent="0.25"/>
    <row r="408" ht="19.5" customHeight="1" x14ac:dyDescent="0.25"/>
    <row r="409" ht="19.5" customHeight="1" x14ac:dyDescent="0.25"/>
    <row r="410" ht="19.5" customHeight="1" x14ac:dyDescent="0.25"/>
    <row r="411" ht="19.5" customHeight="1" x14ac:dyDescent="0.25"/>
    <row r="412" ht="19.5" customHeight="1" x14ac:dyDescent="0.25"/>
    <row r="413" ht="19.5" customHeight="1" x14ac:dyDescent="0.25"/>
    <row r="414" ht="19.5" customHeight="1" x14ac:dyDescent="0.25"/>
    <row r="415" ht="19.5" customHeight="1" x14ac:dyDescent="0.25"/>
    <row r="416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</sheetData>
  <mergeCells count="2">
    <mergeCell ref="B2:I2"/>
    <mergeCell ref="AA2:AH2"/>
  </mergeCells>
  <phoneticPr fontId="7" type="noConversion"/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 1</vt:lpstr>
      <vt:lpstr>Percentage Chart</vt:lpstr>
      <vt:lpstr>Percentage and Value Chart</vt:lpstr>
      <vt:lpstr>Dataset 2</vt:lpstr>
      <vt:lpstr>Percentage Change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2022-07-04T13:43:09Z</dcterms:modified>
</cp:coreProperties>
</file>