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yon\"/>
    </mc:Choice>
  </mc:AlternateContent>
  <xr:revisionPtr revIDLastSave="0" documentId="13_ncr:1_{34B7BDB3-1C43-44EF-83F2-6864456DE185}" xr6:coauthVersionLast="47" xr6:coauthVersionMax="47" xr10:uidLastSave="{00000000-0000-0000-0000-000000000000}"/>
  <bookViews>
    <workbookView xWindow="-120" yWindow="-120" windowWidth="29040" windowHeight="15840" xr2:uid="{8EA1B00E-EB0E-4B17-B448-79530F6943EC}"/>
  </bookViews>
  <sheets>
    <sheet name="Calculato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2" l="1"/>
  <c r="E8" i="2"/>
  <c r="D8" i="2" s="1"/>
  <c r="F9" i="2" s="1"/>
  <c r="C9" i="2"/>
  <c r="C10" i="2"/>
  <c r="C11" i="2"/>
  <c r="C12" i="2"/>
  <c r="J9" i="2"/>
  <c r="C13" i="2"/>
  <c r="C14" i="2"/>
  <c r="C15" i="2"/>
  <c r="C16" i="2"/>
  <c r="C17" i="2"/>
  <c r="C18" i="2"/>
  <c r="C19" i="2"/>
  <c r="C8" i="2"/>
  <c r="F8" i="2"/>
  <c r="C20" i="2"/>
  <c r="C21" i="2"/>
  <c r="D7" i="2"/>
  <c r="E7" i="2"/>
  <c r="C7" i="2"/>
  <c r="E9" i="2" l="1"/>
  <c r="D9" i="2" s="1"/>
  <c r="F10" i="2" s="1"/>
  <c r="E10" i="2" l="1"/>
  <c r="D10" i="2" s="1"/>
  <c r="F11" i="2" s="1"/>
  <c r="C37" i="2"/>
  <c r="C53" i="2"/>
  <c r="C24" i="2"/>
  <c r="C40" i="2"/>
  <c r="C56" i="2"/>
  <c r="C49" i="2"/>
  <c r="C36" i="2"/>
  <c r="C52" i="2"/>
  <c r="C35" i="2"/>
  <c r="C22" i="2"/>
  <c r="C23" i="2"/>
  <c r="C55" i="2"/>
  <c r="C26" i="2"/>
  <c r="C42" i="2"/>
  <c r="C25" i="2"/>
  <c r="C57" i="2"/>
  <c r="C44" i="2"/>
  <c r="C27" i="2"/>
  <c r="C43" i="2"/>
  <c r="C59" i="2"/>
  <c r="C30" i="2"/>
  <c r="C46" i="2"/>
  <c r="C62" i="2"/>
  <c r="C67" i="2"/>
  <c r="C38" i="2"/>
  <c r="C39" i="2"/>
  <c r="C58" i="2"/>
  <c r="C41" i="2"/>
  <c r="C28" i="2"/>
  <c r="C60" i="2"/>
  <c r="C29" i="2"/>
  <c r="C45" i="2"/>
  <c r="C61" i="2"/>
  <c r="C32" i="2"/>
  <c r="C48" i="2"/>
  <c r="C64" i="2"/>
  <c r="C31" i="2"/>
  <c r="C47" i="2"/>
  <c r="C63" i="2"/>
  <c r="C34" i="2"/>
  <c r="C50" i="2"/>
  <c r="C66" i="2"/>
  <c r="C33" i="2"/>
  <c r="C65" i="2"/>
  <c r="C51" i="2"/>
  <c r="C54" i="2"/>
  <c r="E11" i="2" l="1"/>
  <c r="D11" i="2" s="1"/>
  <c r="F12" i="2" s="1"/>
  <c r="E12" i="2" l="1"/>
  <c r="D12" i="2" s="1"/>
  <c r="F13" i="2" s="1"/>
  <c r="E13" i="2" s="1"/>
  <c r="D13" i="2" l="1"/>
  <c r="F14" i="2" s="1"/>
  <c r="E14" i="2" s="1"/>
  <c r="D14" i="2" s="1"/>
  <c r="F15" i="2" s="1"/>
  <c r="E15" i="2" l="1"/>
  <c r="D15" i="2" l="1"/>
  <c r="F16" i="2" s="1"/>
  <c r="E16" i="2" s="1"/>
  <c r="D16" i="2" s="1"/>
  <c r="F17" i="2" s="1"/>
  <c r="E17" i="2" l="1"/>
  <c r="D17" i="2" l="1"/>
  <c r="F18" i="2" s="1"/>
  <c r="E18" i="2" l="1"/>
  <c r="D18" i="2" s="1"/>
  <c r="F19" i="2" s="1"/>
  <c r="E19" i="2" s="1"/>
  <c r="D19" i="2" s="1"/>
  <c r="F20" i="2" l="1"/>
  <c r="E20" i="2" l="1"/>
  <c r="D20" i="2" s="1"/>
  <c r="F21" i="2" l="1"/>
  <c r="E21" i="2" s="1"/>
  <c r="D21" i="2" s="1"/>
  <c r="F22" i="2" l="1"/>
  <c r="E22" i="2" l="1"/>
  <c r="D22" i="2" s="1"/>
  <c r="F23" i="2" l="1"/>
  <c r="E23" i="2" s="1"/>
  <c r="D23" i="2" s="1"/>
  <c r="F24" i="2" s="1"/>
  <c r="E24" i="2" l="1"/>
  <c r="D24" i="2" s="1"/>
  <c r="F25" i="2" s="1"/>
  <c r="E25" i="2" l="1"/>
  <c r="D25" i="2" s="1"/>
  <c r="F26" i="2" s="1"/>
  <c r="E26" i="2" l="1"/>
  <c r="D26" i="2" s="1"/>
  <c r="F27" i="2" s="1"/>
  <c r="E27" i="2" l="1"/>
  <c r="D27" i="2" s="1"/>
  <c r="F28" i="2" s="1"/>
  <c r="E28" i="2" l="1"/>
  <c r="D28" i="2" s="1"/>
  <c r="F29" i="2" s="1"/>
  <c r="E29" i="2" l="1"/>
  <c r="D29" i="2" s="1"/>
  <c r="F30" i="2" s="1"/>
  <c r="E30" i="2" l="1"/>
  <c r="D30" i="2" s="1"/>
  <c r="F31" i="2" s="1"/>
  <c r="E31" i="2" l="1"/>
  <c r="D31" i="2" s="1"/>
  <c r="F32" i="2" s="1"/>
  <c r="E32" i="2" l="1"/>
  <c r="D32" i="2" s="1"/>
  <c r="F33" i="2" s="1"/>
  <c r="E33" i="2" l="1"/>
  <c r="D33" i="2" s="1"/>
  <c r="F34" i="2" s="1"/>
  <c r="E34" i="2" l="1"/>
  <c r="D34" i="2" s="1"/>
  <c r="F35" i="2" s="1"/>
  <c r="E35" i="2" l="1"/>
  <c r="D35" i="2" s="1"/>
  <c r="F36" i="2" s="1"/>
  <c r="E36" i="2" l="1"/>
  <c r="D36" i="2" s="1"/>
  <c r="F37" i="2" s="1"/>
  <c r="E37" i="2" l="1"/>
  <c r="D37" i="2" s="1"/>
  <c r="F38" i="2" s="1"/>
  <c r="E38" i="2" l="1"/>
  <c r="D38" i="2" s="1"/>
  <c r="F39" i="2" s="1"/>
  <c r="E39" i="2" l="1"/>
  <c r="D39" i="2" s="1"/>
  <c r="F40" i="2" s="1"/>
  <c r="E40" i="2" l="1"/>
  <c r="D40" i="2" s="1"/>
  <c r="F41" i="2" s="1"/>
  <c r="E41" i="2" l="1"/>
  <c r="D41" i="2" s="1"/>
  <c r="F42" i="2" s="1"/>
  <c r="E42" i="2" l="1"/>
  <c r="D42" i="2" s="1"/>
  <c r="F43" i="2" s="1"/>
  <c r="E43" i="2" l="1"/>
  <c r="D43" i="2" s="1"/>
  <c r="F44" i="2" s="1"/>
  <c r="E44" i="2" l="1"/>
  <c r="D44" i="2" s="1"/>
  <c r="F45" i="2" s="1"/>
  <c r="E45" i="2" l="1"/>
  <c r="D45" i="2" s="1"/>
  <c r="F46" i="2" s="1"/>
  <c r="E46" i="2" l="1"/>
  <c r="D46" i="2" s="1"/>
  <c r="F47" i="2" s="1"/>
  <c r="E47" i="2" l="1"/>
  <c r="D47" i="2" s="1"/>
  <c r="F48" i="2" s="1"/>
  <c r="E48" i="2" l="1"/>
  <c r="D48" i="2" s="1"/>
  <c r="F49" i="2" s="1"/>
  <c r="E49" i="2" l="1"/>
  <c r="D49" i="2" s="1"/>
  <c r="F50" i="2" s="1"/>
  <c r="E50" i="2" l="1"/>
  <c r="D50" i="2" s="1"/>
  <c r="F51" i="2" s="1"/>
  <c r="E51" i="2" l="1"/>
  <c r="D51" i="2" s="1"/>
  <c r="F52" i="2" s="1"/>
  <c r="E52" i="2" l="1"/>
  <c r="D52" i="2" s="1"/>
  <c r="F53" i="2" s="1"/>
  <c r="E53" i="2" l="1"/>
  <c r="D53" i="2" s="1"/>
  <c r="F54" i="2" s="1"/>
  <c r="E54" i="2" l="1"/>
  <c r="D54" i="2" s="1"/>
  <c r="F55" i="2" s="1"/>
  <c r="E55" i="2" l="1"/>
  <c r="D55" i="2" s="1"/>
  <c r="F56" i="2" s="1"/>
  <c r="E56" i="2" l="1"/>
  <c r="D56" i="2" s="1"/>
  <c r="F57" i="2" s="1"/>
  <c r="E57" i="2" l="1"/>
  <c r="D57" i="2" s="1"/>
  <c r="F58" i="2" s="1"/>
  <c r="E58" i="2" l="1"/>
  <c r="D58" i="2" s="1"/>
  <c r="F59" i="2" s="1"/>
  <c r="E59" i="2" l="1"/>
  <c r="D59" i="2" s="1"/>
  <c r="F60" i="2" s="1"/>
  <c r="E60" i="2" l="1"/>
  <c r="D60" i="2" s="1"/>
  <c r="F61" i="2" s="1"/>
  <c r="E61" i="2" l="1"/>
  <c r="D61" i="2" s="1"/>
  <c r="F62" i="2" s="1"/>
  <c r="E62" i="2" l="1"/>
  <c r="D62" i="2" s="1"/>
  <c r="F63" i="2" s="1"/>
  <c r="E63" i="2" l="1"/>
  <c r="D63" i="2" s="1"/>
  <c r="F64" i="2" s="1"/>
  <c r="E64" i="2" l="1"/>
  <c r="D64" i="2" s="1"/>
  <c r="F65" i="2" s="1"/>
  <c r="E65" i="2" l="1"/>
  <c r="D65" i="2" s="1"/>
  <c r="F66" i="2" s="1"/>
  <c r="E66" i="2" l="1"/>
  <c r="D66" i="2" s="1"/>
  <c r="F67" i="2" s="1"/>
  <c r="E67" i="2" l="1"/>
  <c r="D67" i="2" l="1"/>
  <c r="J8" i="2"/>
  <c r="J10" i="2" l="1"/>
</calcChain>
</file>

<file path=xl/sharedStrings.xml><?xml version="1.0" encoding="utf-8"?>
<sst xmlns="http://schemas.openxmlformats.org/spreadsheetml/2006/main" count="16" uniqueCount="16">
  <si>
    <t>Principal</t>
  </si>
  <si>
    <t>Tenure in Years</t>
  </si>
  <si>
    <t>Total Interest</t>
  </si>
  <si>
    <t>Updated Interest</t>
  </si>
  <si>
    <t>Total Amount</t>
  </si>
  <si>
    <t>Total Savings</t>
  </si>
  <si>
    <t>Updated Amount</t>
  </si>
  <si>
    <t>Months</t>
  </si>
  <si>
    <t>Interest</t>
  </si>
  <si>
    <t>Pre Payments</t>
  </si>
  <si>
    <t>EMI</t>
  </si>
  <si>
    <t>Interest %</t>
  </si>
  <si>
    <t>Principal Remaining</t>
  </si>
  <si>
    <t>Total</t>
  </si>
  <si>
    <t>SBI Home Loan EMI Calculator</t>
  </si>
  <si>
    <t>Loan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</si>
</sst>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2" applyNumberFormat="0" applyFill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2" fontId="0" fillId="0" borderId="1" xfId="1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4" borderId="2" xfId="3" applyFont="1" applyFill="1" applyAlignment="1">
      <alignment horizontal="center" vertical="center"/>
    </xf>
  </cellXfs>
  <cellStyles count="4"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EMI</a:t>
            </a:r>
            <a:r>
              <a:rPr lang="en-US" b="1" baseline="0"/>
              <a:t> Chart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percentStacked"/>
        <c:varyColors val="0"/>
        <c:ser>
          <c:idx val="1"/>
          <c:order val="1"/>
          <c:tx>
            <c:strRef>
              <c:f>Calculator!$C$6</c:f>
              <c:strCache>
                <c:ptCount val="1"/>
                <c:pt idx="0">
                  <c:v>EMI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Calculator!$C$7:$C$67</c:f>
              <c:numCache>
                <c:formatCode>0.00</c:formatCode>
                <c:ptCount val="61"/>
                <c:pt idx="0">
                  <c:v>10379.177613177004</c:v>
                </c:pt>
                <c:pt idx="1">
                  <c:v>10379.177613177004</c:v>
                </c:pt>
                <c:pt idx="2">
                  <c:v>10379.177613177004</c:v>
                </c:pt>
                <c:pt idx="3">
                  <c:v>10379.177613177004</c:v>
                </c:pt>
                <c:pt idx="4">
                  <c:v>10379.177613177004</c:v>
                </c:pt>
                <c:pt idx="5">
                  <c:v>10379.177613177004</c:v>
                </c:pt>
                <c:pt idx="6">
                  <c:v>10379.177613177004</c:v>
                </c:pt>
                <c:pt idx="7">
                  <c:v>10379.177613177004</c:v>
                </c:pt>
                <c:pt idx="8">
                  <c:v>10379.177613177004</c:v>
                </c:pt>
                <c:pt idx="9">
                  <c:v>10379.177613177004</c:v>
                </c:pt>
                <c:pt idx="10">
                  <c:v>10379.177613177004</c:v>
                </c:pt>
                <c:pt idx="11">
                  <c:v>10379.177613177004</c:v>
                </c:pt>
                <c:pt idx="12">
                  <c:v>10379.177613177004</c:v>
                </c:pt>
                <c:pt idx="13">
                  <c:v>10379.177613177004</c:v>
                </c:pt>
                <c:pt idx="14">
                  <c:v>10379.177613177004</c:v>
                </c:pt>
                <c:pt idx="15">
                  <c:v>10379.177613177004</c:v>
                </c:pt>
                <c:pt idx="16">
                  <c:v>10379.177613177004</c:v>
                </c:pt>
                <c:pt idx="17">
                  <c:v>10379.177613177004</c:v>
                </c:pt>
                <c:pt idx="18">
                  <c:v>10379.177613177004</c:v>
                </c:pt>
                <c:pt idx="19">
                  <c:v>10379.177613177004</c:v>
                </c:pt>
                <c:pt idx="20">
                  <c:v>10379.177613177004</c:v>
                </c:pt>
                <c:pt idx="21">
                  <c:v>10379.177613177004</c:v>
                </c:pt>
                <c:pt idx="22">
                  <c:v>10379.177613177004</c:v>
                </c:pt>
                <c:pt idx="23">
                  <c:v>10379.177613177004</c:v>
                </c:pt>
                <c:pt idx="24">
                  <c:v>10379.177613177004</c:v>
                </c:pt>
                <c:pt idx="25">
                  <c:v>10379.177613177004</c:v>
                </c:pt>
                <c:pt idx="26">
                  <c:v>10379.177613177004</c:v>
                </c:pt>
                <c:pt idx="27">
                  <c:v>10379.177613177004</c:v>
                </c:pt>
                <c:pt idx="28">
                  <c:v>10379.177613177004</c:v>
                </c:pt>
                <c:pt idx="29">
                  <c:v>10379.177613177004</c:v>
                </c:pt>
                <c:pt idx="30">
                  <c:v>10379.177613177004</c:v>
                </c:pt>
                <c:pt idx="31">
                  <c:v>10379.177613177004</c:v>
                </c:pt>
                <c:pt idx="32">
                  <c:v>10379.177613177004</c:v>
                </c:pt>
                <c:pt idx="33">
                  <c:v>10379.177613177004</c:v>
                </c:pt>
                <c:pt idx="34">
                  <c:v>10379.177613177004</c:v>
                </c:pt>
                <c:pt idx="35">
                  <c:v>10379.177613177004</c:v>
                </c:pt>
                <c:pt idx="36">
                  <c:v>10379.177613177004</c:v>
                </c:pt>
                <c:pt idx="37">
                  <c:v>10379.177613177004</c:v>
                </c:pt>
                <c:pt idx="38">
                  <c:v>10379.177613177004</c:v>
                </c:pt>
                <c:pt idx="39">
                  <c:v>10379.177613177004</c:v>
                </c:pt>
                <c:pt idx="40">
                  <c:v>10379.177613177004</c:v>
                </c:pt>
                <c:pt idx="41">
                  <c:v>10379.177613177004</c:v>
                </c:pt>
                <c:pt idx="42">
                  <c:v>10379.177613177004</c:v>
                </c:pt>
                <c:pt idx="43">
                  <c:v>10379.177613177004</c:v>
                </c:pt>
                <c:pt idx="44">
                  <c:v>10379.177613177004</c:v>
                </c:pt>
                <c:pt idx="45">
                  <c:v>10379.177613177004</c:v>
                </c:pt>
                <c:pt idx="46">
                  <c:v>10379.177613177004</c:v>
                </c:pt>
                <c:pt idx="47">
                  <c:v>10379.177613177004</c:v>
                </c:pt>
                <c:pt idx="48">
                  <c:v>10379.177613177004</c:v>
                </c:pt>
                <c:pt idx="49">
                  <c:v>10379.177613177004</c:v>
                </c:pt>
                <c:pt idx="50">
                  <c:v>10379.177613177004</c:v>
                </c:pt>
                <c:pt idx="51">
                  <c:v>10379.177613177004</c:v>
                </c:pt>
                <c:pt idx="52">
                  <c:v>10379.177613177004</c:v>
                </c:pt>
                <c:pt idx="53">
                  <c:v>10379.177613177004</c:v>
                </c:pt>
                <c:pt idx="54">
                  <c:v>10379.177613177004</c:v>
                </c:pt>
                <c:pt idx="55">
                  <c:v>10379.177613177004</c:v>
                </c:pt>
                <c:pt idx="56">
                  <c:v>10379.177613177004</c:v>
                </c:pt>
                <c:pt idx="57">
                  <c:v>10379.177613177004</c:v>
                </c:pt>
                <c:pt idx="58">
                  <c:v>10379.177613177004</c:v>
                </c:pt>
                <c:pt idx="59">
                  <c:v>10379.177613177004</c:v>
                </c:pt>
                <c:pt idx="60">
                  <c:v>10379.177613177004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9-4365-A670-4DB54DBD51C6}"/>
            </c:ext>
          </c:extLst>
        </c:ser>
        <c:ser>
          <c:idx val="2"/>
          <c:order val="2"/>
          <c:tx>
            <c:strRef>
              <c:f>Calculator!$D$6</c:f>
              <c:strCache>
                <c:ptCount val="1"/>
                <c:pt idx="0">
                  <c:v>Principal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Calculator!$D$7:$D$67</c:f>
              <c:numCache>
                <c:formatCode>_("$"* #,##0.00_);_("$"* \(#,##0.00\);_("$"* "-"??_);_(@_)</c:formatCode>
                <c:ptCount val="61"/>
                <c:pt idx="0">
                  <c:v>6629.1776131770039</c:v>
                </c:pt>
                <c:pt idx="1">
                  <c:v>6678.8964452758319</c:v>
                </c:pt>
                <c:pt idx="2">
                  <c:v>6728.9881686154004</c:v>
                </c:pt>
                <c:pt idx="3">
                  <c:v>7229.4555798800156</c:v>
                </c:pt>
                <c:pt idx="4">
                  <c:v>7283.6764967291156</c:v>
                </c:pt>
                <c:pt idx="5">
                  <c:v>8013.3040704545838</c:v>
                </c:pt>
                <c:pt idx="6">
                  <c:v>8073.4038509829934</c:v>
                </c:pt>
                <c:pt idx="7">
                  <c:v>8133.9543798653658</c:v>
                </c:pt>
                <c:pt idx="8">
                  <c:v>8194.9590377143559</c:v>
                </c:pt>
                <c:pt idx="9">
                  <c:v>8256.4212304972134</c:v>
                </c:pt>
                <c:pt idx="10">
                  <c:v>8318.3443897259422</c:v>
                </c:pt>
                <c:pt idx="11">
                  <c:v>8380.7319726488877</c:v>
                </c:pt>
                <c:pt idx="12">
                  <c:v>8443.5874624437529</c:v>
                </c:pt>
                <c:pt idx="13">
                  <c:v>8506.9143684120827</c:v>
                </c:pt>
                <c:pt idx="14">
                  <c:v>8570.7162261751728</c:v>
                </c:pt>
                <c:pt idx="15">
                  <c:v>8634.9965978714863</c:v>
                </c:pt>
                <c:pt idx="16">
                  <c:v>8699.7590723555222</c:v>
                </c:pt>
                <c:pt idx="17">
                  <c:v>8765.0072653981879</c:v>
                </c:pt>
                <c:pt idx="18">
                  <c:v>8830.7448198886759</c:v>
                </c:pt>
                <c:pt idx="19">
                  <c:v>8896.97540603784</c:v>
                </c:pt>
                <c:pt idx="20">
                  <c:v>8963.702721583124</c:v>
                </c:pt>
                <c:pt idx="21">
                  <c:v>9030.9304919949973</c:v>
                </c:pt>
                <c:pt idx="22">
                  <c:v>9098.6624706849598</c:v>
                </c:pt>
                <c:pt idx="23">
                  <c:v>9166.9024392150968</c:v>
                </c:pt>
                <c:pt idx="24">
                  <c:v>9235.6542075092111</c:v>
                </c:pt>
                <c:pt idx="25">
                  <c:v>9304.9216140655299</c:v>
                </c:pt>
                <c:pt idx="26">
                  <c:v>9374.7085261710217</c:v>
                </c:pt>
                <c:pt idx="27">
                  <c:v>9445.0188401173036</c:v>
                </c:pt>
                <c:pt idx="28">
                  <c:v>9515.8564814181846</c:v>
                </c:pt>
                <c:pt idx="29">
                  <c:v>9587.2254050288193</c:v>
                </c:pt>
                <c:pt idx="30">
                  <c:v>9659.1295955665355</c:v>
                </c:pt>
                <c:pt idx="31">
                  <c:v>9731.5730675332852</c:v>
                </c:pt>
                <c:pt idx="32">
                  <c:v>9804.5598655397844</c:v>
                </c:pt>
                <c:pt idx="33">
                  <c:v>9878.0940645313331</c:v>
                </c:pt>
                <c:pt idx="34">
                  <c:v>9952.1797700153184</c:v>
                </c:pt>
                <c:pt idx="35">
                  <c:v>10026.821118290432</c:v>
                </c:pt>
                <c:pt idx="36">
                  <c:v>10102.022276677611</c:v>
                </c:pt>
                <c:pt idx="37">
                  <c:v>10177.787443752693</c:v>
                </c:pt>
                <c:pt idx="38">
                  <c:v>10254.120849580839</c:v>
                </c:pt>
                <c:pt idx="39">
                  <c:v>10331.026755952695</c:v>
                </c:pt>
                <c:pt idx="40">
                  <c:v>10408.50945662234</c:v>
                </c:pt>
                <c:pt idx="41">
                  <c:v>10486.573277547008</c:v>
                </c:pt>
                <c:pt idx="42">
                  <c:v>10565.22257712861</c:v>
                </c:pt>
                <c:pt idx="43">
                  <c:v>10644.461746457075</c:v>
                </c:pt>
                <c:pt idx="44">
                  <c:v>10724.295209555503</c:v>
                </c:pt>
                <c:pt idx="45">
                  <c:v>10804.72742362717</c:v>
                </c:pt>
                <c:pt idx="46">
                  <c:v>10885.762879304373</c:v>
                </c:pt>
                <c:pt idx="47">
                  <c:v>10967.406100899156</c:v>
                </c:pt>
                <c:pt idx="48">
                  <c:v>11049.661646655899</c:v>
                </c:pt>
                <c:pt idx="49">
                  <c:v>11132.534109005819</c:v>
                </c:pt>
                <c:pt idx="50">
                  <c:v>11216.028114823363</c:v>
                </c:pt>
                <c:pt idx="51">
                  <c:v>11300.148325684537</c:v>
                </c:pt>
                <c:pt idx="52">
                  <c:v>11384.899438127171</c:v>
                </c:pt>
                <c:pt idx="53">
                  <c:v>11470.286183913126</c:v>
                </c:pt>
                <c:pt idx="54">
                  <c:v>11556.313330292474</c:v>
                </c:pt>
                <c:pt idx="55">
                  <c:v>11642.985680269667</c:v>
                </c:pt>
                <c:pt idx="56">
                  <c:v>11730.30807287169</c:v>
                </c:pt>
                <c:pt idx="57">
                  <c:v>11818.285383418228</c:v>
                </c:pt>
                <c:pt idx="58">
                  <c:v>11906.922523793864</c:v>
                </c:pt>
                <c:pt idx="59">
                  <c:v>11996.224442722318</c:v>
                </c:pt>
                <c:pt idx="60">
                  <c:v>12086.196126042736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89-4365-A670-4DB54DBD51C6}"/>
            </c:ext>
          </c:extLst>
        </c:ser>
        <c:ser>
          <c:idx val="3"/>
          <c:order val="3"/>
          <c:tx>
            <c:strRef>
              <c:f>Calculator!$E$6</c:f>
              <c:strCache>
                <c:ptCount val="1"/>
                <c:pt idx="0">
                  <c:v>Interest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Calculator!$E$7:$E$67</c:f>
              <c:numCache>
                <c:formatCode>_("$"* #,##0.00_);_("$"* \(#,##0.00\);_("$"* "-"??_);_(@_)</c:formatCode>
                <c:ptCount val="61"/>
                <c:pt idx="0">
                  <c:v>3750</c:v>
                </c:pt>
                <c:pt idx="1">
                  <c:v>3700.2811679011725</c:v>
                </c:pt>
                <c:pt idx="2">
                  <c:v>3650.189444561604</c:v>
                </c:pt>
                <c:pt idx="3">
                  <c:v>3149.7220332969887</c:v>
                </c:pt>
                <c:pt idx="4">
                  <c:v>3095.5011164478883</c:v>
                </c:pt>
                <c:pt idx="5">
                  <c:v>2365.8735427224196</c:v>
                </c:pt>
                <c:pt idx="6">
                  <c:v>2305.7737621940105</c:v>
                </c:pt>
                <c:pt idx="7">
                  <c:v>2245.2232333116381</c:v>
                </c:pt>
                <c:pt idx="8">
                  <c:v>2184.2185754626476</c:v>
                </c:pt>
                <c:pt idx="9">
                  <c:v>2122.75638267979</c:v>
                </c:pt>
                <c:pt idx="10">
                  <c:v>2060.8332234510613</c:v>
                </c:pt>
                <c:pt idx="11">
                  <c:v>1998.4456405281167</c:v>
                </c:pt>
                <c:pt idx="12">
                  <c:v>1935.5901507332501</c:v>
                </c:pt>
                <c:pt idx="13">
                  <c:v>1872.2632447649219</c:v>
                </c:pt>
                <c:pt idx="14">
                  <c:v>1808.4613870018313</c:v>
                </c:pt>
                <c:pt idx="15">
                  <c:v>1744.1810153055176</c:v>
                </c:pt>
                <c:pt idx="16">
                  <c:v>1679.4185408214814</c:v>
                </c:pt>
                <c:pt idx="17">
                  <c:v>1614.1703477788151</c:v>
                </c:pt>
                <c:pt idx="18">
                  <c:v>1548.4327932883286</c:v>
                </c:pt>
                <c:pt idx="19">
                  <c:v>1482.2022071391636</c:v>
                </c:pt>
                <c:pt idx="20">
                  <c:v>1415.4748915938799</c:v>
                </c:pt>
                <c:pt idx="21">
                  <c:v>1348.2471211820064</c:v>
                </c:pt>
                <c:pt idx="22">
                  <c:v>1280.5151424920439</c:v>
                </c:pt>
                <c:pt idx="23">
                  <c:v>1212.2751739619066</c:v>
                </c:pt>
                <c:pt idx="24">
                  <c:v>1143.5234056677932</c:v>
                </c:pt>
                <c:pt idx="25">
                  <c:v>1074.255999111474</c:v>
                </c:pt>
                <c:pt idx="26">
                  <c:v>1004.4690870059826</c:v>
                </c:pt>
                <c:pt idx="27">
                  <c:v>934.15877305970002</c:v>
                </c:pt>
                <c:pt idx="28">
                  <c:v>863.32113175882023</c:v>
                </c:pt>
                <c:pt idx="29">
                  <c:v>791.95220814818379</c:v>
                </c:pt>
                <c:pt idx="30">
                  <c:v>720.0480176104677</c:v>
                </c:pt>
                <c:pt idx="31">
                  <c:v>647.60454564371855</c:v>
                </c:pt>
                <c:pt idx="32">
                  <c:v>574.61774763721894</c:v>
                </c:pt>
                <c:pt idx="33">
                  <c:v>501.08354864567053</c:v>
                </c:pt>
                <c:pt idx="34">
                  <c:v>426.99784316168552</c:v>
                </c:pt>
                <c:pt idx="35">
                  <c:v>352.35649488657066</c:v>
                </c:pt>
                <c:pt idx="36">
                  <c:v>277.15533649939238</c:v>
                </c:pt>
                <c:pt idx="37">
                  <c:v>201.3901694243103</c:v>
                </c:pt>
                <c:pt idx="38">
                  <c:v>125.05676359616511</c:v>
                </c:pt>
                <c:pt idx="39">
                  <c:v>48.150857224308815</c:v>
                </c:pt>
                <c:pt idx="40">
                  <c:v>-29.331843445336389</c:v>
                </c:pt>
                <c:pt idx="41">
                  <c:v>-107.39566437000393</c:v>
                </c:pt>
                <c:pt idx="42">
                  <c:v>-186.04496395160649</c:v>
                </c:pt>
                <c:pt idx="43">
                  <c:v>-265.28413328007105</c:v>
                </c:pt>
                <c:pt idx="44">
                  <c:v>-345.11759637849912</c:v>
                </c:pt>
                <c:pt idx="45">
                  <c:v>-425.54981045016541</c:v>
                </c:pt>
                <c:pt idx="46">
                  <c:v>-506.58526612736915</c:v>
                </c:pt>
                <c:pt idx="47">
                  <c:v>-588.22848772215195</c:v>
                </c:pt>
                <c:pt idx="48">
                  <c:v>-670.48403347889564</c:v>
                </c:pt>
                <c:pt idx="49">
                  <c:v>-753.35649582881479</c:v>
                </c:pt>
                <c:pt idx="50">
                  <c:v>-836.85050164635845</c:v>
                </c:pt>
                <c:pt idx="51">
                  <c:v>-920.97071250753368</c:v>
                </c:pt>
                <c:pt idx="52">
                  <c:v>-1005.7218249501677</c:v>
                </c:pt>
                <c:pt idx="53">
                  <c:v>-1091.1085707361215</c:v>
                </c:pt>
                <c:pt idx="54">
                  <c:v>-1177.13571711547</c:v>
                </c:pt>
                <c:pt idx="55">
                  <c:v>-1263.8080670926634</c:v>
                </c:pt>
                <c:pt idx="56">
                  <c:v>-1351.1304596946859</c:v>
                </c:pt>
                <c:pt idx="57">
                  <c:v>-1439.1077702412235</c:v>
                </c:pt>
                <c:pt idx="58">
                  <c:v>-1527.7449106168604</c:v>
                </c:pt>
                <c:pt idx="59">
                  <c:v>-1617.0468295453143</c:v>
                </c:pt>
                <c:pt idx="60">
                  <c:v>-1707.0185128657315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89-4365-A670-4DB54DBD5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45088"/>
        <c:axId val="1474496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Calculator!$B$6</c15:sqref>
                        </c15:formulaRef>
                      </c:ext>
                    </c:extLst>
                    <c:strCache>
                      <c:ptCount val="1"/>
                      <c:pt idx="0">
                        <c:v>Months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Calculator!$B$7:$B$67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7989-4365-A670-4DB54DBD51C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Calculator!$F$6</c15:sqref>
                        </c15:formulaRef>
                      </c:ext>
                    </c:extLst>
                    <c:strCache>
                      <c:ptCount val="1"/>
                      <c:pt idx="0">
                        <c:v>Principal Remaining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Calculator!$F$7:$F$67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61"/>
                      <c:pt idx="0" formatCode="_(&quot;$&quot;* #,##0_);_(&quot;$&quot;* \(#,##0\);_(&quot;$&quot;* &quot;-&quot;_);_(@_)">
                        <c:v>500000</c:v>
                      </c:pt>
                      <c:pt idx="1">
                        <c:v>493370.82238682301</c:v>
                      </c:pt>
                      <c:pt idx="2">
                        <c:v>486691.9259415472</c:v>
                      </c:pt>
                      <c:pt idx="3">
                        <c:v>419962.93777293182</c:v>
                      </c:pt>
                      <c:pt idx="4">
                        <c:v>412733.48219305178</c:v>
                      </c:pt>
                      <c:pt idx="5">
                        <c:v>315449.80569632264</c:v>
                      </c:pt>
                      <c:pt idx="6">
                        <c:v>307436.50162586808</c:v>
                      </c:pt>
                      <c:pt idx="7">
                        <c:v>299363.09777488507</c:v>
                      </c:pt>
                      <c:pt idx="8">
                        <c:v>291229.1433950197</c:v>
                      </c:pt>
                      <c:pt idx="9">
                        <c:v>283034.18435730535</c:v>
                      </c:pt>
                      <c:pt idx="10">
                        <c:v>274777.76312680816</c:v>
                      </c:pt>
                      <c:pt idx="11">
                        <c:v>266459.41873708222</c:v>
                      </c:pt>
                      <c:pt idx="12">
                        <c:v>258078.68676443334</c:v>
                      </c:pt>
                      <c:pt idx="13">
                        <c:v>249635.0993019896</c:v>
                      </c:pt>
                      <c:pt idx="14">
                        <c:v>241128.18493357752</c:v>
                      </c:pt>
                      <c:pt idx="15">
                        <c:v>232557.46870740235</c:v>
                      </c:pt>
                      <c:pt idx="16">
                        <c:v>223922.47210953088</c:v>
                      </c:pt>
                      <c:pt idx="17">
                        <c:v>215222.71303717536</c:v>
                      </c:pt>
                      <c:pt idx="18">
                        <c:v>206457.70577177717</c:v>
                      </c:pt>
                      <c:pt idx="19">
                        <c:v>197626.9609518885</c:v>
                      </c:pt>
                      <c:pt idx="20">
                        <c:v>188729.98554585065</c:v>
                      </c:pt>
                      <c:pt idx="21">
                        <c:v>179766.28282426752</c:v>
                      </c:pt>
                      <c:pt idx="22">
                        <c:v>170735.35233227251</c:v>
                      </c:pt>
                      <c:pt idx="23">
                        <c:v>161636.68986158754</c:v>
                      </c:pt>
                      <c:pt idx="24">
                        <c:v>152469.78742237244</c:v>
                      </c:pt>
                      <c:pt idx="25">
                        <c:v>143234.13321486322</c:v>
                      </c:pt>
                      <c:pt idx="26">
                        <c:v>133929.21160079769</c:v>
                      </c:pt>
                      <c:pt idx="27">
                        <c:v>124554.50307462667</c:v>
                      </c:pt>
                      <c:pt idx="28">
                        <c:v>115109.48423450936</c:v>
                      </c:pt>
                      <c:pt idx="29">
                        <c:v>105593.62775309118</c:v>
                      </c:pt>
                      <c:pt idx="30">
                        <c:v>96006.402348062358</c:v>
                      </c:pt>
                      <c:pt idx="31">
                        <c:v>86347.272752495817</c:v>
                      </c:pt>
                      <c:pt idx="32">
                        <c:v>76615.699684962528</c:v>
                      </c:pt>
                      <c:pt idx="33">
                        <c:v>66811.139819422737</c:v>
                      </c:pt>
                      <c:pt idx="34">
                        <c:v>56933.045754891406</c:v>
                      </c:pt>
                      <c:pt idx="35">
                        <c:v>46980.865984876087</c:v>
                      </c:pt>
                      <c:pt idx="36">
                        <c:v>36954.044866585653</c:v>
                      </c:pt>
                      <c:pt idx="37">
                        <c:v>26852.02258990804</c:v>
                      </c:pt>
                      <c:pt idx="38">
                        <c:v>16674.235146155348</c:v>
                      </c:pt>
                      <c:pt idx="39">
                        <c:v>6420.1142965745094</c:v>
                      </c:pt>
                      <c:pt idx="40">
                        <c:v>-3910.9124593781853</c:v>
                      </c:pt>
                      <c:pt idx="41">
                        <c:v>-14319.421916000525</c:v>
                      </c:pt>
                      <c:pt idx="42">
                        <c:v>-24805.995193547533</c:v>
                      </c:pt>
                      <c:pt idx="43">
                        <c:v>-35371.217770676143</c:v>
                      </c:pt>
                      <c:pt idx="44">
                        <c:v>-46015.67951713322</c:v>
                      </c:pt>
                      <c:pt idx="45">
                        <c:v>-56739.974726688721</c:v>
                      </c:pt>
                      <c:pt idx="46">
                        <c:v>-67544.70215031589</c:v>
                      </c:pt>
                      <c:pt idx="47">
                        <c:v>-78430.46502962026</c:v>
                      </c:pt>
                      <c:pt idx="48">
                        <c:v>-89397.871130519416</c:v>
                      </c:pt>
                      <c:pt idx="49">
                        <c:v>-100447.53277717531</c:v>
                      </c:pt>
                      <c:pt idx="50">
                        <c:v>-111580.06688618113</c:v>
                      </c:pt>
                      <c:pt idx="51">
                        <c:v>-122796.09500100449</c:v>
                      </c:pt>
                      <c:pt idx="52">
                        <c:v>-134096.24332668903</c:v>
                      </c:pt>
                      <c:pt idx="53">
                        <c:v>-145481.14276481621</c:v>
                      </c:pt>
                      <c:pt idx="54">
                        <c:v>-156951.42894872933</c:v>
                      </c:pt>
                      <c:pt idx="55">
                        <c:v>-168507.7422790218</c:v>
                      </c:pt>
                      <c:pt idx="56">
                        <c:v>-180150.72795929146</c:v>
                      </c:pt>
                      <c:pt idx="57">
                        <c:v>-191881.03603216316</c:v>
                      </c:pt>
                      <c:pt idx="58">
                        <c:v>-203699.32141558139</c:v>
                      </c:pt>
                      <c:pt idx="59">
                        <c:v>-215606.24393937524</c:v>
                      </c:pt>
                      <c:pt idx="60">
                        <c:v>-227602.46838209755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989-4365-A670-4DB54DBD51C6}"/>
                  </c:ext>
                </c:extLst>
              </c15:ser>
            </c15:filteredLineSeries>
          </c:ext>
        </c:extLst>
      </c:lineChart>
      <c:catAx>
        <c:axId val="14744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49664"/>
        <c:crosses val="autoZero"/>
        <c:auto val="1"/>
        <c:lblAlgn val="ctr"/>
        <c:lblOffset val="100"/>
        <c:noMultiLvlLbl val="0"/>
      </c:catAx>
      <c:valAx>
        <c:axId val="14744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4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304801</xdr:colOff>
      <xdr:row>11</xdr:row>
      <xdr:rowOff>228601</xdr:rowOff>
    </xdr:from>
    <xdr:to>
      <xdr:col>10</xdr:col>
      <xdr:colOff>1952626</xdr:colOff>
      <xdr:row>24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442686-1719-B803-C2D4-772803D50E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1C7B8-A54B-4A72-8A08-1C4E6AFBD8BA}">
  <dimension ref="B2:J67"/>
  <sheetViews>
    <sheetView showGridLines="0" tabSelected="1" topLeftCell="A10" workbookViewId="0">
      <selection activeCell="D24" sqref="D24"/>
    </sheetView>
  </sheetViews>
  <sheetFormatPr defaultRowHeight="20.100000000000001" customHeight="1" x14ac:dyDescent="0.25"/>
  <cols>
    <col min="1" max="1" width="3.5703125" style="1" customWidth="1"/>
    <col min="2" max="2" width="15.5703125" style="1" customWidth="1"/>
    <col min="3" max="3" width="15.28515625" style="1" customWidth="1"/>
    <col min="4" max="4" width="13.85546875" style="1" customWidth="1"/>
    <col min="5" max="5" width="17.5703125" style="1" customWidth="1"/>
    <col min="6" max="6" width="20.85546875" style="1" customWidth="1"/>
    <col min="7" max="7" width="15.42578125" style="1" customWidth="1"/>
    <col min="8" max="8" width="4.7109375" style="1" customWidth="1"/>
    <col min="9" max="9" width="20.7109375" style="1" customWidth="1"/>
    <col min="10" max="10" width="15.85546875" style="1" customWidth="1"/>
    <col min="11" max="11" width="30.140625" style="1" customWidth="1"/>
    <col min="12" max="16384" width="9.140625" style="1"/>
  </cols>
  <sheetData>
    <row r="2" spans="2:10" ht="20.100000000000001" customHeight="1" thickBot="1" x14ac:dyDescent="0.3">
      <c r="B2" s="16" t="s">
        <v>14</v>
      </c>
      <c r="C2" s="16"/>
      <c r="D2" s="16"/>
      <c r="E2" s="16"/>
      <c r="F2" s="16"/>
      <c r="G2" s="16"/>
    </row>
    <row r="3" spans="2:10" ht="20.100000000000001" customHeight="1" thickTop="1" x14ac:dyDescent="0.25"/>
    <row r="4" spans="2:10" s="2" customFormat="1" ht="20.100000000000001" customHeight="1" x14ac:dyDescent="0.25">
      <c r="B4" s="10" t="s">
        <v>15</v>
      </c>
      <c r="C4" s="5">
        <v>500000</v>
      </c>
      <c r="D4" s="10" t="s">
        <v>11</v>
      </c>
      <c r="E4" s="6">
        <v>0.09</v>
      </c>
      <c r="F4" s="10" t="s">
        <v>1</v>
      </c>
      <c r="G4" s="4">
        <v>5</v>
      </c>
    </row>
    <row r="6" spans="2:10" ht="20.100000000000001" customHeight="1" x14ac:dyDescent="0.25">
      <c r="B6" s="12" t="s">
        <v>7</v>
      </c>
      <c r="C6" s="11" t="s">
        <v>10</v>
      </c>
      <c r="D6" s="12" t="s">
        <v>0</v>
      </c>
      <c r="E6" s="11" t="s">
        <v>8</v>
      </c>
      <c r="F6" s="12" t="s">
        <v>12</v>
      </c>
      <c r="G6" s="11" t="s">
        <v>9</v>
      </c>
      <c r="I6" s="15" t="s">
        <v>13</v>
      </c>
      <c r="J6" s="15"/>
    </row>
    <row r="7" spans="2:10" ht="20.100000000000001" customHeight="1" x14ac:dyDescent="0.25">
      <c r="B7" s="3">
        <v>0</v>
      </c>
      <c r="C7" s="7">
        <f>ABS(PMT(E4/12,G4*12-B7,F7))</f>
        <v>10379.177613177004</v>
      </c>
      <c r="D7" s="8">
        <f>C7-E7</f>
        <v>6629.1776131770039</v>
      </c>
      <c r="E7" s="8">
        <f t="shared" ref="E7:E38" si="0">$E$4/12*F7</f>
        <v>3750</v>
      </c>
      <c r="F7" s="5">
        <v>500000</v>
      </c>
      <c r="G7" s="8"/>
      <c r="I7" s="13" t="s">
        <v>2</v>
      </c>
      <c r="J7" s="14">
        <v>3442869.78</v>
      </c>
    </row>
    <row r="8" spans="2:10" ht="20.100000000000001" customHeight="1" x14ac:dyDescent="0.25">
      <c r="B8" s="3">
        <v>1</v>
      </c>
      <c r="C8" s="7">
        <f>$C$7</f>
        <v>10379.177613177004</v>
      </c>
      <c r="D8" s="8">
        <f t="shared" ref="D8:D67" si="1">C8-E8</f>
        <v>6678.8964452758319</v>
      </c>
      <c r="E8" s="8">
        <f t="shared" si="0"/>
        <v>3700.2811679011725</v>
      </c>
      <c r="F8" s="8">
        <f>F7-D7-G8</f>
        <v>493370.82238682301</v>
      </c>
      <c r="G8" s="8"/>
      <c r="I8" s="13" t="s">
        <v>3</v>
      </c>
      <c r="J8" s="14">
        <f>SUMIF(E7:E67,"&gt;0")</f>
        <v>61256.192067701952</v>
      </c>
    </row>
    <row r="9" spans="2:10" ht="20.100000000000001" customHeight="1" x14ac:dyDescent="0.25">
      <c r="B9" s="3">
        <v>2</v>
      </c>
      <c r="C9" s="7">
        <f t="shared" ref="C9:C67" si="2">$C$7</f>
        <v>10379.177613177004</v>
      </c>
      <c r="D9" s="8">
        <f t="shared" si="1"/>
        <v>6728.9881686154004</v>
      </c>
      <c r="E9" s="8">
        <f t="shared" si="0"/>
        <v>3650.189444561604</v>
      </c>
      <c r="F9" s="8">
        <f t="shared" ref="F9:F67" si="3">F8-D8-G9</f>
        <v>486691.9259415472</v>
      </c>
      <c r="G9" s="8"/>
      <c r="I9" s="13" t="s">
        <v>4</v>
      </c>
      <c r="J9" s="14">
        <f>C4+J7</f>
        <v>3942869.78</v>
      </c>
    </row>
    <row r="10" spans="2:10" ht="20.100000000000001" customHeight="1" x14ac:dyDescent="0.25">
      <c r="B10" s="3">
        <v>3</v>
      </c>
      <c r="C10" s="7">
        <f t="shared" si="2"/>
        <v>10379.177613177004</v>
      </c>
      <c r="D10" s="8">
        <f t="shared" si="1"/>
        <v>7229.4555798800156</v>
      </c>
      <c r="E10" s="8">
        <f t="shared" si="0"/>
        <v>3149.7220332969887</v>
      </c>
      <c r="F10" s="8">
        <f t="shared" si="3"/>
        <v>419962.93777293182</v>
      </c>
      <c r="G10" s="9">
        <v>60000</v>
      </c>
      <c r="I10" s="13" t="s">
        <v>5</v>
      </c>
      <c r="J10" s="14">
        <f>J7-J8</f>
        <v>3381613.587932298</v>
      </c>
    </row>
    <row r="11" spans="2:10" ht="20.100000000000001" customHeight="1" x14ac:dyDescent="0.25">
      <c r="B11" s="3">
        <v>4</v>
      </c>
      <c r="C11" s="7">
        <f t="shared" si="2"/>
        <v>10379.177613177004</v>
      </c>
      <c r="D11" s="8">
        <f t="shared" si="1"/>
        <v>7283.6764967291156</v>
      </c>
      <c r="E11" s="8">
        <f t="shared" si="0"/>
        <v>3095.5011164478883</v>
      </c>
      <c r="F11" s="8">
        <f t="shared" si="3"/>
        <v>412733.48219305178</v>
      </c>
      <c r="G11" s="8"/>
      <c r="I11" s="13" t="s">
        <v>6</v>
      </c>
      <c r="J11" s="14">
        <f>C4+J8</f>
        <v>561256.19206770195</v>
      </c>
    </row>
    <row r="12" spans="2:10" ht="20.100000000000001" customHeight="1" x14ac:dyDescent="0.25">
      <c r="B12" s="3">
        <v>5</v>
      </c>
      <c r="C12" s="7">
        <f t="shared" si="2"/>
        <v>10379.177613177004</v>
      </c>
      <c r="D12" s="8">
        <f t="shared" si="1"/>
        <v>8013.3040704545838</v>
      </c>
      <c r="E12" s="8">
        <f t="shared" si="0"/>
        <v>2365.8735427224196</v>
      </c>
      <c r="F12" s="8">
        <f t="shared" si="3"/>
        <v>315449.80569632264</v>
      </c>
      <c r="G12" s="9">
        <v>90000</v>
      </c>
    </row>
    <row r="13" spans="2:10" ht="20.100000000000001" customHeight="1" x14ac:dyDescent="0.25">
      <c r="B13" s="3">
        <v>6</v>
      </c>
      <c r="C13" s="7">
        <f t="shared" si="2"/>
        <v>10379.177613177004</v>
      </c>
      <c r="D13" s="8">
        <f t="shared" si="1"/>
        <v>8073.4038509829934</v>
      </c>
      <c r="E13" s="8">
        <f t="shared" si="0"/>
        <v>2305.7737621940105</v>
      </c>
      <c r="F13" s="8">
        <f t="shared" si="3"/>
        <v>307436.50162586808</v>
      </c>
      <c r="G13" s="8"/>
    </row>
    <row r="14" spans="2:10" ht="20.100000000000001" customHeight="1" x14ac:dyDescent="0.25">
      <c r="B14" s="3">
        <v>7</v>
      </c>
      <c r="C14" s="7">
        <f t="shared" si="2"/>
        <v>10379.177613177004</v>
      </c>
      <c r="D14" s="8">
        <f t="shared" si="1"/>
        <v>8133.9543798653658</v>
      </c>
      <c r="E14" s="8">
        <f t="shared" si="0"/>
        <v>2245.2232333116381</v>
      </c>
      <c r="F14" s="8">
        <f t="shared" si="3"/>
        <v>299363.09777488507</v>
      </c>
      <c r="G14" s="8"/>
    </row>
    <row r="15" spans="2:10" ht="20.100000000000001" customHeight="1" x14ac:dyDescent="0.25">
      <c r="B15" s="3">
        <v>8</v>
      </c>
      <c r="C15" s="7">
        <f t="shared" si="2"/>
        <v>10379.177613177004</v>
      </c>
      <c r="D15" s="8">
        <f t="shared" si="1"/>
        <v>8194.9590377143559</v>
      </c>
      <c r="E15" s="8">
        <f t="shared" si="0"/>
        <v>2184.2185754626476</v>
      </c>
      <c r="F15" s="8">
        <f t="shared" si="3"/>
        <v>291229.1433950197</v>
      </c>
      <c r="G15" s="8"/>
    </row>
    <row r="16" spans="2:10" ht="20.100000000000001" customHeight="1" x14ac:dyDescent="0.25">
      <c r="B16" s="3">
        <v>9</v>
      </c>
      <c r="C16" s="7">
        <f t="shared" si="2"/>
        <v>10379.177613177004</v>
      </c>
      <c r="D16" s="8">
        <f t="shared" si="1"/>
        <v>8256.4212304972134</v>
      </c>
      <c r="E16" s="8">
        <f t="shared" si="0"/>
        <v>2122.75638267979</v>
      </c>
      <c r="F16" s="8">
        <f t="shared" si="3"/>
        <v>283034.18435730535</v>
      </c>
      <c r="G16" s="8"/>
    </row>
    <row r="17" spans="2:7" ht="20.100000000000001" customHeight="1" x14ac:dyDescent="0.25">
      <c r="B17" s="3">
        <v>10</v>
      </c>
      <c r="C17" s="7">
        <f t="shared" si="2"/>
        <v>10379.177613177004</v>
      </c>
      <c r="D17" s="8">
        <f t="shared" si="1"/>
        <v>8318.3443897259422</v>
      </c>
      <c r="E17" s="8">
        <f t="shared" si="0"/>
        <v>2060.8332234510613</v>
      </c>
      <c r="F17" s="8">
        <f t="shared" si="3"/>
        <v>274777.76312680816</v>
      </c>
      <c r="G17" s="8"/>
    </row>
    <row r="18" spans="2:7" ht="20.100000000000001" customHeight="1" x14ac:dyDescent="0.25">
      <c r="B18" s="3">
        <v>11</v>
      </c>
      <c r="C18" s="7">
        <f t="shared" si="2"/>
        <v>10379.177613177004</v>
      </c>
      <c r="D18" s="8">
        <f t="shared" si="1"/>
        <v>8380.7319726488877</v>
      </c>
      <c r="E18" s="8">
        <f t="shared" si="0"/>
        <v>1998.4456405281167</v>
      </c>
      <c r="F18" s="8">
        <f t="shared" si="3"/>
        <v>266459.41873708222</v>
      </c>
      <c r="G18" s="8"/>
    </row>
    <row r="19" spans="2:7" ht="20.100000000000001" customHeight="1" x14ac:dyDescent="0.25">
      <c r="B19" s="3">
        <v>12</v>
      </c>
      <c r="C19" s="7">
        <f t="shared" si="2"/>
        <v>10379.177613177004</v>
      </c>
      <c r="D19" s="8">
        <f t="shared" si="1"/>
        <v>8443.5874624437529</v>
      </c>
      <c r="E19" s="8">
        <f t="shared" si="0"/>
        <v>1935.5901507332501</v>
      </c>
      <c r="F19" s="8">
        <f t="shared" si="3"/>
        <v>258078.68676443334</v>
      </c>
      <c r="G19" s="8"/>
    </row>
    <row r="20" spans="2:7" ht="20.100000000000001" customHeight="1" x14ac:dyDescent="0.25">
      <c r="B20" s="3">
        <v>13</v>
      </c>
      <c r="C20" s="7">
        <f t="shared" si="2"/>
        <v>10379.177613177004</v>
      </c>
      <c r="D20" s="8">
        <f t="shared" si="1"/>
        <v>8506.9143684120827</v>
      </c>
      <c r="E20" s="8">
        <f t="shared" si="0"/>
        <v>1872.2632447649219</v>
      </c>
      <c r="F20" s="8">
        <f t="shared" si="3"/>
        <v>249635.0993019896</v>
      </c>
      <c r="G20" s="8"/>
    </row>
    <row r="21" spans="2:7" ht="20.100000000000001" customHeight="1" x14ac:dyDescent="0.25">
      <c r="B21" s="3">
        <v>14</v>
      </c>
      <c r="C21" s="7">
        <f t="shared" si="2"/>
        <v>10379.177613177004</v>
      </c>
      <c r="D21" s="8">
        <f t="shared" si="1"/>
        <v>8570.7162261751728</v>
      </c>
      <c r="E21" s="8">
        <f t="shared" si="0"/>
        <v>1808.4613870018313</v>
      </c>
      <c r="F21" s="8">
        <f t="shared" si="3"/>
        <v>241128.18493357752</v>
      </c>
      <c r="G21" s="8"/>
    </row>
    <row r="22" spans="2:7" ht="20.100000000000001" customHeight="1" x14ac:dyDescent="0.25">
      <c r="B22" s="3">
        <v>15</v>
      </c>
      <c r="C22" s="7">
        <f t="shared" si="2"/>
        <v>10379.177613177004</v>
      </c>
      <c r="D22" s="8">
        <f t="shared" si="1"/>
        <v>8634.9965978714863</v>
      </c>
      <c r="E22" s="8">
        <f t="shared" si="0"/>
        <v>1744.1810153055176</v>
      </c>
      <c r="F22" s="8">
        <f t="shared" si="3"/>
        <v>232557.46870740235</v>
      </c>
      <c r="G22" s="8"/>
    </row>
    <row r="23" spans="2:7" ht="20.100000000000001" customHeight="1" x14ac:dyDescent="0.25">
      <c r="B23" s="3">
        <v>16</v>
      </c>
      <c r="C23" s="7">
        <f t="shared" si="2"/>
        <v>10379.177613177004</v>
      </c>
      <c r="D23" s="8">
        <f t="shared" si="1"/>
        <v>8699.7590723555222</v>
      </c>
      <c r="E23" s="8">
        <f t="shared" si="0"/>
        <v>1679.4185408214814</v>
      </c>
      <c r="F23" s="8">
        <f t="shared" si="3"/>
        <v>223922.47210953088</v>
      </c>
      <c r="G23" s="8"/>
    </row>
    <row r="24" spans="2:7" ht="20.100000000000001" customHeight="1" x14ac:dyDescent="0.25">
      <c r="B24" s="3">
        <v>17</v>
      </c>
      <c r="C24" s="7">
        <f t="shared" si="2"/>
        <v>10379.177613177004</v>
      </c>
      <c r="D24" s="8">
        <f t="shared" si="1"/>
        <v>8765.0072653981879</v>
      </c>
      <c r="E24" s="8">
        <f t="shared" si="0"/>
        <v>1614.1703477788151</v>
      </c>
      <c r="F24" s="8">
        <f t="shared" si="3"/>
        <v>215222.71303717536</v>
      </c>
      <c r="G24" s="8"/>
    </row>
    <row r="25" spans="2:7" ht="20.100000000000001" customHeight="1" x14ac:dyDescent="0.25">
      <c r="B25" s="3">
        <v>18</v>
      </c>
      <c r="C25" s="7">
        <f t="shared" si="2"/>
        <v>10379.177613177004</v>
      </c>
      <c r="D25" s="8">
        <f t="shared" si="1"/>
        <v>8830.7448198886759</v>
      </c>
      <c r="E25" s="8">
        <f t="shared" si="0"/>
        <v>1548.4327932883286</v>
      </c>
      <c r="F25" s="8">
        <f t="shared" si="3"/>
        <v>206457.70577177717</v>
      </c>
      <c r="G25" s="8"/>
    </row>
    <row r="26" spans="2:7" ht="20.100000000000001" customHeight="1" x14ac:dyDescent="0.25">
      <c r="B26" s="3">
        <v>19</v>
      </c>
      <c r="C26" s="7">
        <f t="shared" si="2"/>
        <v>10379.177613177004</v>
      </c>
      <c r="D26" s="8">
        <f t="shared" si="1"/>
        <v>8896.97540603784</v>
      </c>
      <c r="E26" s="8">
        <f t="shared" si="0"/>
        <v>1482.2022071391636</v>
      </c>
      <c r="F26" s="8">
        <f t="shared" si="3"/>
        <v>197626.9609518885</v>
      </c>
      <c r="G26" s="8"/>
    </row>
    <row r="27" spans="2:7" ht="20.100000000000001" customHeight="1" x14ac:dyDescent="0.25">
      <c r="B27" s="3">
        <v>20</v>
      </c>
      <c r="C27" s="7">
        <f t="shared" si="2"/>
        <v>10379.177613177004</v>
      </c>
      <c r="D27" s="8">
        <f t="shared" si="1"/>
        <v>8963.702721583124</v>
      </c>
      <c r="E27" s="8">
        <f t="shared" si="0"/>
        <v>1415.4748915938799</v>
      </c>
      <c r="F27" s="8">
        <f t="shared" si="3"/>
        <v>188729.98554585065</v>
      </c>
      <c r="G27" s="8"/>
    </row>
    <row r="28" spans="2:7" ht="20.100000000000001" customHeight="1" x14ac:dyDescent="0.25">
      <c r="B28" s="3">
        <v>21</v>
      </c>
      <c r="C28" s="7">
        <f t="shared" si="2"/>
        <v>10379.177613177004</v>
      </c>
      <c r="D28" s="8">
        <f t="shared" si="1"/>
        <v>9030.9304919949973</v>
      </c>
      <c r="E28" s="8">
        <f t="shared" si="0"/>
        <v>1348.2471211820064</v>
      </c>
      <c r="F28" s="8">
        <f t="shared" si="3"/>
        <v>179766.28282426752</v>
      </c>
      <c r="G28" s="8"/>
    </row>
    <row r="29" spans="2:7" ht="20.100000000000001" customHeight="1" x14ac:dyDescent="0.25">
      <c r="B29" s="3">
        <v>22</v>
      </c>
      <c r="C29" s="7">
        <f t="shared" si="2"/>
        <v>10379.177613177004</v>
      </c>
      <c r="D29" s="8">
        <f t="shared" si="1"/>
        <v>9098.6624706849598</v>
      </c>
      <c r="E29" s="8">
        <f t="shared" si="0"/>
        <v>1280.5151424920439</v>
      </c>
      <c r="F29" s="8">
        <f t="shared" si="3"/>
        <v>170735.35233227251</v>
      </c>
      <c r="G29" s="8"/>
    </row>
    <row r="30" spans="2:7" ht="20.100000000000001" customHeight="1" x14ac:dyDescent="0.25">
      <c r="B30" s="3">
        <v>23</v>
      </c>
      <c r="C30" s="7">
        <f t="shared" si="2"/>
        <v>10379.177613177004</v>
      </c>
      <c r="D30" s="8">
        <f t="shared" si="1"/>
        <v>9166.9024392150968</v>
      </c>
      <c r="E30" s="8">
        <f t="shared" si="0"/>
        <v>1212.2751739619066</v>
      </c>
      <c r="F30" s="8">
        <f t="shared" si="3"/>
        <v>161636.68986158754</v>
      </c>
      <c r="G30" s="8"/>
    </row>
    <row r="31" spans="2:7" ht="20.100000000000001" customHeight="1" x14ac:dyDescent="0.25">
      <c r="B31" s="3">
        <v>24</v>
      </c>
      <c r="C31" s="7">
        <f t="shared" si="2"/>
        <v>10379.177613177004</v>
      </c>
      <c r="D31" s="8">
        <f t="shared" si="1"/>
        <v>9235.6542075092111</v>
      </c>
      <c r="E31" s="8">
        <f t="shared" si="0"/>
        <v>1143.5234056677932</v>
      </c>
      <c r="F31" s="8">
        <f t="shared" si="3"/>
        <v>152469.78742237244</v>
      </c>
      <c r="G31" s="8"/>
    </row>
    <row r="32" spans="2:7" ht="20.100000000000001" customHeight="1" x14ac:dyDescent="0.25">
      <c r="B32" s="3">
        <v>25</v>
      </c>
      <c r="C32" s="7">
        <f t="shared" si="2"/>
        <v>10379.177613177004</v>
      </c>
      <c r="D32" s="8">
        <f t="shared" si="1"/>
        <v>9304.9216140655299</v>
      </c>
      <c r="E32" s="8">
        <f t="shared" si="0"/>
        <v>1074.255999111474</v>
      </c>
      <c r="F32" s="8">
        <f t="shared" si="3"/>
        <v>143234.13321486322</v>
      </c>
      <c r="G32" s="8"/>
    </row>
    <row r="33" spans="2:7" ht="20.100000000000001" customHeight="1" x14ac:dyDescent="0.25">
      <c r="B33" s="3">
        <v>26</v>
      </c>
      <c r="C33" s="7">
        <f t="shared" si="2"/>
        <v>10379.177613177004</v>
      </c>
      <c r="D33" s="8">
        <f t="shared" si="1"/>
        <v>9374.7085261710217</v>
      </c>
      <c r="E33" s="8">
        <f t="shared" si="0"/>
        <v>1004.4690870059826</v>
      </c>
      <c r="F33" s="8">
        <f t="shared" si="3"/>
        <v>133929.21160079769</v>
      </c>
      <c r="G33" s="8"/>
    </row>
    <row r="34" spans="2:7" ht="20.100000000000001" customHeight="1" x14ac:dyDescent="0.25">
      <c r="B34" s="3">
        <v>27</v>
      </c>
      <c r="C34" s="7">
        <f t="shared" si="2"/>
        <v>10379.177613177004</v>
      </c>
      <c r="D34" s="8">
        <f t="shared" si="1"/>
        <v>9445.0188401173036</v>
      </c>
      <c r="E34" s="8">
        <f t="shared" si="0"/>
        <v>934.15877305970002</v>
      </c>
      <c r="F34" s="8">
        <f t="shared" si="3"/>
        <v>124554.50307462667</v>
      </c>
      <c r="G34" s="8"/>
    </row>
    <row r="35" spans="2:7" ht="20.100000000000001" customHeight="1" x14ac:dyDescent="0.25">
      <c r="B35" s="3">
        <v>28</v>
      </c>
      <c r="C35" s="7">
        <f t="shared" si="2"/>
        <v>10379.177613177004</v>
      </c>
      <c r="D35" s="8">
        <f t="shared" si="1"/>
        <v>9515.8564814181846</v>
      </c>
      <c r="E35" s="8">
        <f t="shared" si="0"/>
        <v>863.32113175882023</v>
      </c>
      <c r="F35" s="8">
        <f t="shared" si="3"/>
        <v>115109.48423450936</v>
      </c>
      <c r="G35" s="8"/>
    </row>
    <row r="36" spans="2:7" ht="20.100000000000001" customHeight="1" x14ac:dyDescent="0.25">
      <c r="B36" s="3">
        <v>29</v>
      </c>
      <c r="C36" s="7">
        <f t="shared" si="2"/>
        <v>10379.177613177004</v>
      </c>
      <c r="D36" s="8">
        <f t="shared" si="1"/>
        <v>9587.2254050288193</v>
      </c>
      <c r="E36" s="8">
        <f t="shared" si="0"/>
        <v>791.95220814818379</v>
      </c>
      <c r="F36" s="8">
        <f t="shared" si="3"/>
        <v>105593.62775309118</v>
      </c>
      <c r="G36" s="8"/>
    </row>
    <row r="37" spans="2:7" ht="20.100000000000001" customHeight="1" x14ac:dyDescent="0.25">
      <c r="B37" s="3">
        <v>30</v>
      </c>
      <c r="C37" s="7">
        <f t="shared" si="2"/>
        <v>10379.177613177004</v>
      </c>
      <c r="D37" s="8">
        <f t="shared" si="1"/>
        <v>9659.1295955665355</v>
      </c>
      <c r="E37" s="8">
        <f t="shared" si="0"/>
        <v>720.0480176104677</v>
      </c>
      <c r="F37" s="8">
        <f t="shared" si="3"/>
        <v>96006.402348062358</v>
      </c>
      <c r="G37" s="8"/>
    </row>
    <row r="38" spans="2:7" ht="20.100000000000001" customHeight="1" x14ac:dyDescent="0.25">
      <c r="B38" s="3">
        <v>31</v>
      </c>
      <c r="C38" s="7">
        <f t="shared" si="2"/>
        <v>10379.177613177004</v>
      </c>
      <c r="D38" s="8">
        <f t="shared" si="1"/>
        <v>9731.5730675332852</v>
      </c>
      <c r="E38" s="8">
        <f t="shared" si="0"/>
        <v>647.60454564371855</v>
      </c>
      <c r="F38" s="8">
        <f t="shared" si="3"/>
        <v>86347.272752495817</v>
      </c>
      <c r="G38" s="8"/>
    </row>
    <row r="39" spans="2:7" ht="20.100000000000001" customHeight="1" x14ac:dyDescent="0.25">
      <c r="B39" s="3">
        <v>32</v>
      </c>
      <c r="C39" s="7">
        <f t="shared" si="2"/>
        <v>10379.177613177004</v>
      </c>
      <c r="D39" s="8">
        <f t="shared" si="1"/>
        <v>9804.5598655397844</v>
      </c>
      <c r="E39" s="8">
        <f t="shared" ref="E39:E70" si="4">$E$4/12*F39</f>
        <v>574.61774763721894</v>
      </c>
      <c r="F39" s="8">
        <f t="shared" si="3"/>
        <v>76615.699684962528</v>
      </c>
      <c r="G39" s="8"/>
    </row>
    <row r="40" spans="2:7" ht="20.100000000000001" customHeight="1" x14ac:dyDescent="0.25">
      <c r="B40" s="3">
        <v>33</v>
      </c>
      <c r="C40" s="7">
        <f t="shared" si="2"/>
        <v>10379.177613177004</v>
      </c>
      <c r="D40" s="8">
        <f t="shared" si="1"/>
        <v>9878.0940645313331</v>
      </c>
      <c r="E40" s="8">
        <f t="shared" si="4"/>
        <v>501.08354864567053</v>
      </c>
      <c r="F40" s="8">
        <f t="shared" si="3"/>
        <v>66811.139819422737</v>
      </c>
      <c r="G40" s="8"/>
    </row>
    <row r="41" spans="2:7" ht="20.100000000000001" customHeight="1" x14ac:dyDescent="0.25">
      <c r="B41" s="3">
        <v>34</v>
      </c>
      <c r="C41" s="7">
        <f t="shared" si="2"/>
        <v>10379.177613177004</v>
      </c>
      <c r="D41" s="8">
        <f t="shared" si="1"/>
        <v>9952.1797700153184</v>
      </c>
      <c r="E41" s="8">
        <f t="shared" si="4"/>
        <v>426.99784316168552</v>
      </c>
      <c r="F41" s="8">
        <f t="shared" si="3"/>
        <v>56933.045754891406</v>
      </c>
      <c r="G41" s="8"/>
    </row>
    <row r="42" spans="2:7" ht="20.100000000000001" customHeight="1" x14ac:dyDescent="0.25">
      <c r="B42" s="3">
        <v>35</v>
      </c>
      <c r="C42" s="7">
        <f t="shared" si="2"/>
        <v>10379.177613177004</v>
      </c>
      <c r="D42" s="8">
        <f t="shared" si="1"/>
        <v>10026.821118290432</v>
      </c>
      <c r="E42" s="8">
        <f t="shared" si="4"/>
        <v>352.35649488657066</v>
      </c>
      <c r="F42" s="8">
        <f t="shared" si="3"/>
        <v>46980.865984876087</v>
      </c>
      <c r="G42" s="8"/>
    </row>
    <row r="43" spans="2:7" ht="20.100000000000001" customHeight="1" x14ac:dyDescent="0.25">
      <c r="B43" s="3">
        <v>36</v>
      </c>
      <c r="C43" s="7">
        <f t="shared" si="2"/>
        <v>10379.177613177004</v>
      </c>
      <c r="D43" s="8">
        <f t="shared" si="1"/>
        <v>10102.022276677611</v>
      </c>
      <c r="E43" s="8">
        <f t="shared" si="4"/>
        <v>277.15533649939238</v>
      </c>
      <c r="F43" s="8">
        <f t="shared" si="3"/>
        <v>36954.044866585653</v>
      </c>
      <c r="G43" s="8"/>
    </row>
    <row r="44" spans="2:7" ht="20.100000000000001" customHeight="1" x14ac:dyDescent="0.25">
      <c r="B44" s="3">
        <v>37</v>
      </c>
      <c r="C44" s="7">
        <f t="shared" si="2"/>
        <v>10379.177613177004</v>
      </c>
      <c r="D44" s="8">
        <f t="shared" si="1"/>
        <v>10177.787443752693</v>
      </c>
      <c r="E44" s="8">
        <f t="shared" si="4"/>
        <v>201.3901694243103</v>
      </c>
      <c r="F44" s="8">
        <f t="shared" si="3"/>
        <v>26852.02258990804</v>
      </c>
      <c r="G44" s="8"/>
    </row>
    <row r="45" spans="2:7" ht="20.100000000000001" customHeight="1" x14ac:dyDescent="0.25">
      <c r="B45" s="3">
        <v>38</v>
      </c>
      <c r="C45" s="7">
        <f t="shared" si="2"/>
        <v>10379.177613177004</v>
      </c>
      <c r="D45" s="8">
        <f t="shared" si="1"/>
        <v>10254.120849580839</v>
      </c>
      <c r="E45" s="8">
        <f t="shared" si="4"/>
        <v>125.05676359616511</v>
      </c>
      <c r="F45" s="8">
        <f t="shared" si="3"/>
        <v>16674.235146155348</v>
      </c>
      <c r="G45" s="8"/>
    </row>
    <row r="46" spans="2:7" ht="20.100000000000001" customHeight="1" x14ac:dyDescent="0.25">
      <c r="B46" s="3">
        <v>39</v>
      </c>
      <c r="C46" s="7">
        <f t="shared" si="2"/>
        <v>10379.177613177004</v>
      </c>
      <c r="D46" s="8">
        <f t="shared" si="1"/>
        <v>10331.026755952695</v>
      </c>
      <c r="E46" s="8">
        <f t="shared" si="4"/>
        <v>48.150857224308815</v>
      </c>
      <c r="F46" s="8">
        <f t="shared" si="3"/>
        <v>6420.1142965745094</v>
      </c>
      <c r="G46" s="8"/>
    </row>
    <row r="47" spans="2:7" ht="20.100000000000001" customHeight="1" x14ac:dyDescent="0.25">
      <c r="B47" s="3">
        <v>40</v>
      </c>
      <c r="C47" s="7">
        <f t="shared" si="2"/>
        <v>10379.177613177004</v>
      </c>
      <c r="D47" s="8">
        <f t="shared" si="1"/>
        <v>10408.50945662234</v>
      </c>
      <c r="E47" s="8">
        <f t="shared" si="4"/>
        <v>-29.331843445336389</v>
      </c>
      <c r="F47" s="8">
        <f t="shared" si="3"/>
        <v>-3910.9124593781853</v>
      </c>
      <c r="G47" s="8"/>
    </row>
    <row r="48" spans="2:7" ht="20.100000000000001" customHeight="1" x14ac:dyDescent="0.25">
      <c r="B48" s="3">
        <v>41</v>
      </c>
      <c r="C48" s="7">
        <f t="shared" si="2"/>
        <v>10379.177613177004</v>
      </c>
      <c r="D48" s="8">
        <f t="shared" si="1"/>
        <v>10486.573277547008</v>
      </c>
      <c r="E48" s="8">
        <f t="shared" si="4"/>
        <v>-107.39566437000393</v>
      </c>
      <c r="F48" s="8">
        <f t="shared" si="3"/>
        <v>-14319.421916000525</v>
      </c>
      <c r="G48" s="8"/>
    </row>
    <row r="49" spans="2:7" ht="20.100000000000001" customHeight="1" x14ac:dyDescent="0.25">
      <c r="B49" s="3">
        <v>42</v>
      </c>
      <c r="C49" s="7">
        <f t="shared" si="2"/>
        <v>10379.177613177004</v>
      </c>
      <c r="D49" s="8">
        <f t="shared" si="1"/>
        <v>10565.22257712861</v>
      </c>
      <c r="E49" s="8">
        <f t="shared" si="4"/>
        <v>-186.04496395160649</v>
      </c>
      <c r="F49" s="8">
        <f t="shared" si="3"/>
        <v>-24805.995193547533</v>
      </c>
      <c r="G49" s="8"/>
    </row>
    <row r="50" spans="2:7" ht="20.100000000000001" customHeight="1" x14ac:dyDescent="0.25">
      <c r="B50" s="3">
        <v>43</v>
      </c>
      <c r="C50" s="7">
        <f t="shared" si="2"/>
        <v>10379.177613177004</v>
      </c>
      <c r="D50" s="8">
        <f t="shared" si="1"/>
        <v>10644.461746457075</v>
      </c>
      <c r="E50" s="8">
        <f t="shared" si="4"/>
        <v>-265.28413328007105</v>
      </c>
      <c r="F50" s="8">
        <f t="shared" si="3"/>
        <v>-35371.217770676143</v>
      </c>
      <c r="G50" s="8"/>
    </row>
    <row r="51" spans="2:7" ht="20.100000000000001" customHeight="1" x14ac:dyDescent="0.25">
      <c r="B51" s="3">
        <v>44</v>
      </c>
      <c r="C51" s="7">
        <f t="shared" si="2"/>
        <v>10379.177613177004</v>
      </c>
      <c r="D51" s="8">
        <f t="shared" si="1"/>
        <v>10724.295209555503</v>
      </c>
      <c r="E51" s="8">
        <f t="shared" si="4"/>
        <v>-345.11759637849912</v>
      </c>
      <c r="F51" s="8">
        <f t="shared" si="3"/>
        <v>-46015.67951713322</v>
      </c>
      <c r="G51" s="8"/>
    </row>
    <row r="52" spans="2:7" ht="20.100000000000001" customHeight="1" x14ac:dyDescent="0.25">
      <c r="B52" s="3">
        <v>45</v>
      </c>
      <c r="C52" s="7">
        <f t="shared" si="2"/>
        <v>10379.177613177004</v>
      </c>
      <c r="D52" s="8">
        <f t="shared" si="1"/>
        <v>10804.72742362717</v>
      </c>
      <c r="E52" s="8">
        <f t="shared" si="4"/>
        <v>-425.54981045016541</v>
      </c>
      <c r="F52" s="8">
        <f t="shared" si="3"/>
        <v>-56739.974726688721</v>
      </c>
      <c r="G52" s="8"/>
    </row>
    <row r="53" spans="2:7" ht="20.100000000000001" customHeight="1" x14ac:dyDescent="0.25">
      <c r="B53" s="3">
        <v>46</v>
      </c>
      <c r="C53" s="7">
        <f t="shared" si="2"/>
        <v>10379.177613177004</v>
      </c>
      <c r="D53" s="8">
        <f t="shared" si="1"/>
        <v>10885.762879304373</v>
      </c>
      <c r="E53" s="8">
        <f t="shared" si="4"/>
        <v>-506.58526612736915</v>
      </c>
      <c r="F53" s="8">
        <f t="shared" si="3"/>
        <v>-67544.70215031589</v>
      </c>
      <c r="G53" s="8"/>
    </row>
    <row r="54" spans="2:7" ht="20.100000000000001" customHeight="1" x14ac:dyDescent="0.25">
      <c r="B54" s="3">
        <v>47</v>
      </c>
      <c r="C54" s="7">
        <f t="shared" si="2"/>
        <v>10379.177613177004</v>
      </c>
      <c r="D54" s="8">
        <f t="shared" si="1"/>
        <v>10967.406100899156</v>
      </c>
      <c r="E54" s="8">
        <f t="shared" si="4"/>
        <v>-588.22848772215195</v>
      </c>
      <c r="F54" s="8">
        <f t="shared" si="3"/>
        <v>-78430.46502962026</v>
      </c>
      <c r="G54" s="8"/>
    </row>
    <row r="55" spans="2:7" ht="20.100000000000001" customHeight="1" x14ac:dyDescent="0.25">
      <c r="B55" s="3">
        <v>48</v>
      </c>
      <c r="C55" s="7">
        <f t="shared" si="2"/>
        <v>10379.177613177004</v>
      </c>
      <c r="D55" s="8">
        <f t="shared" si="1"/>
        <v>11049.661646655899</v>
      </c>
      <c r="E55" s="8">
        <f t="shared" si="4"/>
        <v>-670.48403347889564</v>
      </c>
      <c r="F55" s="8">
        <f t="shared" si="3"/>
        <v>-89397.871130519416</v>
      </c>
      <c r="G55" s="8"/>
    </row>
    <row r="56" spans="2:7" ht="20.100000000000001" customHeight="1" x14ac:dyDescent="0.25">
      <c r="B56" s="3">
        <v>49</v>
      </c>
      <c r="C56" s="7">
        <f t="shared" si="2"/>
        <v>10379.177613177004</v>
      </c>
      <c r="D56" s="8">
        <f t="shared" si="1"/>
        <v>11132.534109005819</v>
      </c>
      <c r="E56" s="8">
        <f t="shared" si="4"/>
        <v>-753.35649582881479</v>
      </c>
      <c r="F56" s="8">
        <f t="shared" si="3"/>
        <v>-100447.53277717531</v>
      </c>
      <c r="G56" s="8"/>
    </row>
    <row r="57" spans="2:7" ht="20.100000000000001" customHeight="1" x14ac:dyDescent="0.25">
      <c r="B57" s="3">
        <v>50</v>
      </c>
      <c r="C57" s="7">
        <f t="shared" si="2"/>
        <v>10379.177613177004</v>
      </c>
      <c r="D57" s="8">
        <f t="shared" si="1"/>
        <v>11216.028114823363</v>
      </c>
      <c r="E57" s="8">
        <f t="shared" si="4"/>
        <v>-836.85050164635845</v>
      </c>
      <c r="F57" s="8">
        <f t="shared" si="3"/>
        <v>-111580.06688618113</v>
      </c>
      <c r="G57" s="8"/>
    </row>
    <row r="58" spans="2:7" ht="20.100000000000001" customHeight="1" x14ac:dyDescent="0.25">
      <c r="B58" s="3">
        <v>51</v>
      </c>
      <c r="C58" s="7">
        <f t="shared" si="2"/>
        <v>10379.177613177004</v>
      </c>
      <c r="D58" s="8">
        <f t="shared" si="1"/>
        <v>11300.148325684537</v>
      </c>
      <c r="E58" s="8">
        <f t="shared" si="4"/>
        <v>-920.97071250753368</v>
      </c>
      <c r="F58" s="8">
        <f t="shared" si="3"/>
        <v>-122796.09500100449</v>
      </c>
      <c r="G58" s="8"/>
    </row>
    <row r="59" spans="2:7" ht="20.100000000000001" customHeight="1" x14ac:dyDescent="0.25">
      <c r="B59" s="3">
        <v>52</v>
      </c>
      <c r="C59" s="7">
        <f t="shared" si="2"/>
        <v>10379.177613177004</v>
      </c>
      <c r="D59" s="8">
        <f t="shared" si="1"/>
        <v>11384.899438127171</v>
      </c>
      <c r="E59" s="8">
        <f t="shared" si="4"/>
        <v>-1005.7218249501677</v>
      </c>
      <c r="F59" s="8">
        <f t="shared" si="3"/>
        <v>-134096.24332668903</v>
      </c>
      <c r="G59" s="8"/>
    </row>
    <row r="60" spans="2:7" ht="20.100000000000001" customHeight="1" x14ac:dyDescent="0.25">
      <c r="B60" s="3">
        <v>53</v>
      </c>
      <c r="C60" s="7">
        <f t="shared" si="2"/>
        <v>10379.177613177004</v>
      </c>
      <c r="D60" s="8">
        <f t="shared" si="1"/>
        <v>11470.286183913126</v>
      </c>
      <c r="E60" s="8">
        <f t="shared" si="4"/>
        <v>-1091.1085707361215</v>
      </c>
      <c r="F60" s="8">
        <f t="shared" si="3"/>
        <v>-145481.14276481621</v>
      </c>
      <c r="G60" s="8"/>
    </row>
    <row r="61" spans="2:7" ht="20.100000000000001" customHeight="1" x14ac:dyDescent="0.25">
      <c r="B61" s="3">
        <v>54</v>
      </c>
      <c r="C61" s="7">
        <f t="shared" si="2"/>
        <v>10379.177613177004</v>
      </c>
      <c r="D61" s="8">
        <f t="shared" si="1"/>
        <v>11556.313330292474</v>
      </c>
      <c r="E61" s="8">
        <f t="shared" si="4"/>
        <v>-1177.13571711547</v>
      </c>
      <c r="F61" s="8">
        <f t="shared" si="3"/>
        <v>-156951.42894872933</v>
      </c>
      <c r="G61" s="8"/>
    </row>
    <row r="62" spans="2:7" ht="20.100000000000001" customHeight="1" x14ac:dyDescent="0.25">
      <c r="B62" s="3">
        <v>55</v>
      </c>
      <c r="C62" s="7">
        <f t="shared" si="2"/>
        <v>10379.177613177004</v>
      </c>
      <c r="D62" s="8">
        <f t="shared" si="1"/>
        <v>11642.985680269667</v>
      </c>
      <c r="E62" s="8">
        <f t="shared" si="4"/>
        <v>-1263.8080670926634</v>
      </c>
      <c r="F62" s="8">
        <f t="shared" si="3"/>
        <v>-168507.7422790218</v>
      </c>
      <c r="G62" s="8"/>
    </row>
    <row r="63" spans="2:7" ht="20.100000000000001" customHeight="1" x14ac:dyDescent="0.25">
      <c r="B63" s="3">
        <v>56</v>
      </c>
      <c r="C63" s="7">
        <f t="shared" si="2"/>
        <v>10379.177613177004</v>
      </c>
      <c r="D63" s="8">
        <f t="shared" si="1"/>
        <v>11730.30807287169</v>
      </c>
      <c r="E63" s="8">
        <f t="shared" si="4"/>
        <v>-1351.1304596946859</v>
      </c>
      <c r="F63" s="8">
        <f t="shared" si="3"/>
        <v>-180150.72795929146</v>
      </c>
      <c r="G63" s="8"/>
    </row>
    <row r="64" spans="2:7" ht="20.100000000000001" customHeight="1" x14ac:dyDescent="0.25">
      <c r="B64" s="3">
        <v>57</v>
      </c>
      <c r="C64" s="7">
        <f t="shared" si="2"/>
        <v>10379.177613177004</v>
      </c>
      <c r="D64" s="8">
        <f t="shared" si="1"/>
        <v>11818.285383418228</v>
      </c>
      <c r="E64" s="8">
        <f t="shared" si="4"/>
        <v>-1439.1077702412235</v>
      </c>
      <c r="F64" s="8">
        <f t="shared" si="3"/>
        <v>-191881.03603216316</v>
      </c>
      <c r="G64" s="8"/>
    </row>
    <row r="65" spans="2:7" ht="20.100000000000001" customHeight="1" x14ac:dyDescent="0.25">
      <c r="B65" s="3">
        <v>58</v>
      </c>
      <c r="C65" s="7">
        <f t="shared" si="2"/>
        <v>10379.177613177004</v>
      </c>
      <c r="D65" s="8">
        <f t="shared" si="1"/>
        <v>11906.922523793864</v>
      </c>
      <c r="E65" s="8">
        <f t="shared" si="4"/>
        <v>-1527.7449106168604</v>
      </c>
      <c r="F65" s="8">
        <f t="shared" si="3"/>
        <v>-203699.32141558139</v>
      </c>
      <c r="G65" s="8"/>
    </row>
    <row r="66" spans="2:7" ht="20.100000000000001" customHeight="1" x14ac:dyDescent="0.25">
      <c r="B66" s="3">
        <v>59</v>
      </c>
      <c r="C66" s="7">
        <f t="shared" si="2"/>
        <v>10379.177613177004</v>
      </c>
      <c r="D66" s="8">
        <f t="shared" si="1"/>
        <v>11996.224442722318</v>
      </c>
      <c r="E66" s="8">
        <f t="shared" si="4"/>
        <v>-1617.0468295453143</v>
      </c>
      <c r="F66" s="8">
        <f t="shared" si="3"/>
        <v>-215606.24393937524</v>
      </c>
      <c r="G66" s="8"/>
    </row>
    <row r="67" spans="2:7" ht="20.100000000000001" customHeight="1" x14ac:dyDescent="0.25">
      <c r="B67" s="3">
        <v>60</v>
      </c>
      <c r="C67" s="7">
        <f t="shared" si="2"/>
        <v>10379.177613177004</v>
      </c>
      <c r="D67" s="8">
        <f t="shared" si="1"/>
        <v>12086.196126042736</v>
      </c>
      <c r="E67" s="8">
        <f t="shared" si="4"/>
        <v>-1707.0185128657315</v>
      </c>
      <c r="F67" s="8">
        <f t="shared" si="3"/>
        <v>-227602.46838209755</v>
      </c>
      <c r="G67" s="8"/>
    </row>
  </sheetData>
  <mergeCells count="2">
    <mergeCell ref="B2:G2"/>
    <mergeCell ref="I6:J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USER</cp:lastModifiedBy>
  <dcterms:created xsi:type="dcterms:W3CDTF">2022-06-28T03:59:33Z</dcterms:created>
  <dcterms:modified xsi:type="dcterms:W3CDTF">2022-07-06T10:28:25Z</dcterms:modified>
</cp:coreProperties>
</file>