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ofteko\58\"/>
    </mc:Choice>
  </mc:AlternateContent>
  <xr:revisionPtr revIDLastSave="0" documentId="13_ncr:1_{2833CA6A-2CB7-4E85-93B9-0E440DFC0B52}" xr6:coauthVersionLast="47" xr6:coauthVersionMax="47" xr10:uidLastSave="{00000000-0000-0000-0000-000000000000}"/>
  <bookViews>
    <workbookView xWindow="-108" yWindow="-108" windowWidth="23256" windowHeight="12456" activeTab="2" xr2:uid="{F9596ABD-19EA-48E6-927A-A22648C082B9}"/>
  </bookViews>
  <sheets>
    <sheet name="Balance Sheet" sheetId="2" r:id="rId1"/>
    <sheet name="Income Statement" sheetId="3" r:id="rId2"/>
    <sheet name="Cash Flow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3" l="1"/>
  <c r="C17" i="3" s="1"/>
  <c r="C10" i="2"/>
  <c r="C20" i="2" s="1"/>
  <c r="C16" i="2"/>
  <c r="C19" i="2"/>
  <c r="F12" i="2"/>
  <c r="I7" i="2"/>
  <c r="C18" i="5"/>
  <c r="C11" i="5"/>
  <c r="F12" i="5"/>
  <c r="F17" i="5"/>
  <c r="I11" i="5"/>
  <c r="I16" i="5"/>
  <c r="I8" i="3"/>
  <c r="F12" i="3"/>
  <c r="I16" i="3"/>
  <c r="F16" i="2"/>
  <c r="I9" i="2" l="1"/>
  <c r="I17" i="5"/>
  <c r="C19" i="5"/>
  <c r="F18" i="5"/>
  <c r="I12" i="2" l="1"/>
  <c r="F4" i="5"/>
  <c r="F5" i="5" s="1"/>
  <c r="C8" i="3" l="1"/>
  <c r="C19" i="3" s="1"/>
  <c r="F19" i="3" l="1"/>
  <c r="I10" i="3" s="1"/>
  <c r="I19" i="3" s="1"/>
</calcChain>
</file>

<file path=xl/sharedStrings.xml><?xml version="1.0" encoding="utf-8"?>
<sst xmlns="http://schemas.openxmlformats.org/spreadsheetml/2006/main" count="115" uniqueCount="102">
  <si>
    <t>Balance Sheet</t>
  </si>
  <si>
    <t>Assets</t>
  </si>
  <si>
    <t>Cash</t>
  </si>
  <si>
    <t>Investments</t>
  </si>
  <si>
    <t>Inventories</t>
  </si>
  <si>
    <t>Accounts receivable</t>
  </si>
  <si>
    <t>Other</t>
  </si>
  <si>
    <t>Leasehold improvements</t>
  </si>
  <si>
    <t>Less accumulated depreciation</t>
  </si>
  <si>
    <t>Goodwill</t>
  </si>
  <si>
    <t>Accounts payable</t>
  </si>
  <si>
    <t>Accrued wages</t>
  </si>
  <si>
    <t>Accrued compensation</t>
  </si>
  <si>
    <t>Income taxes payable</t>
  </si>
  <si>
    <t>Unearned revenue</t>
  </si>
  <si>
    <t>Mortgage payable</t>
  </si>
  <si>
    <t>Investment capital</t>
  </si>
  <si>
    <t>Accumulated retained earnings</t>
  </si>
  <si>
    <t>Balance</t>
  </si>
  <si>
    <t>Equity  investments</t>
  </si>
  <si>
    <t>Property and Machineries</t>
  </si>
  <si>
    <t>Revenue</t>
  </si>
  <si>
    <t>Sales</t>
  </si>
  <si>
    <t>Net Sales</t>
  </si>
  <si>
    <t>Cost of Goods Sold</t>
  </si>
  <si>
    <t>Purchased Goods</t>
  </si>
  <si>
    <t>Raw Materials</t>
  </si>
  <si>
    <t>Total Goods Available</t>
  </si>
  <si>
    <t>Less: Ending Inventory</t>
  </si>
  <si>
    <t>Total Cost of Goods Sold</t>
  </si>
  <si>
    <t>Operating Expenses</t>
  </si>
  <si>
    <t>Salaries</t>
  </si>
  <si>
    <t>Rent</t>
  </si>
  <si>
    <t>Utilities</t>
  </si>
  <si>
    <t>Transportation</t>
  </si>
  <si>
    <t>Advertising</t>
  </si>
  <si>
    <t>Marketing</t>
  </si>
  <si>
    <t>Others</t>
  </si>
  <si>
    <t>Other Gains</t>
  </si>
  <si>
    <t>Less: Other Expenses</t>
  </si>
  <si>
    <t>Less: Tax Expenses</t>
  </si>
  <si>
    <t>Non-Recurring Events</t>
  </si>
  <si>
    <t>Total Sales</t>
  </si>
  <si>
    <t>Less: Less Quality Products</t>
  </si>
  <si>
    <t>Initial Inventory</t>
  </si>
  <si>
    <t xml:space="preserve"> Labor</t>
  </si>
  <si>
    <t>Income Statement</t>
  </si>
  <si>
    <t xml:space="preserve"> Discontinued Operations</t>
  </si>
  <si>
    <t>Extraordinary Items</t>
  </si>
  <si>
    <t>Accounting Changes</t>
  </si>
  <si>
    <t>Interest Expenses</t>
  </si>
  <si>
    <t>Gross Revenue</t>
  </si>
  <si>
    <t>Income From Continuing Operations</t>
  </si>
  <si>
    <t xml:space="preserve">Operating Income </t>
  </si>
  <si>
    <t>Cash Flow Statement</t>
  </si>
  <si>
    <t xml:space="preserve">Clients </t>
  </si>
  <si>
    <t>Stock issuance</t>
  </si>
  <si>
    <t>Principal of loans</t>
  </si>
  <si>
    <t>Borrowings</t>
  </si>
  <si>
    <t>Investment securities sold</t>
  </si>
  <si>
    <t>Purchase of inventory</t>
  </si>
  <si>
    <t>Repurchase of treasury stock</t>
  </si>
  <si>
    <t>Loans repayments</t>
  </si>
  <si>
    <t>Dividends from securities</t>
  </si>
  <si>
    <t>Investment securities purchased</t>
  </si>
  <si>
    <t>Income tax paid</t>
  </si>
  <si>
    <t>Subtotal</t>
  </si>
  <si>
    <t>Total Assets</t>
  </si>
  <si>
    <t xml:space="preserve">Total </t>
  </si>
  <si>
    <t>Administrative expense</t>
  </si>
  <si>
    <t xml:space="preserve">Salary &amp; Wages </t>
  </si>
  <si>
    <t>Interest paid on loans</t>
  </si>
  <si>
    <t>Property or machineries sold</t>
  </si>
  <si>
    <t xml:space="preserve">Loans given </t>
  </si>
  <si>
    <t>Net Profit</t>
  </si>
  <si>
    <t>Income after Tax</t>
  </si>
  <si>
    <t>Total Expenses</t>
  </si>
  <si>
    <t>Property or machineries bought</t>
  </si>
  <si>
    <t>Cash Flow Investment Activity</t>
  </si>
  <si>
    <t>Cash Flow Operations</t>
  </si>
  <si>
    <t>Cash Flow Financial Activity</t>
  </si>
  <si>
    <t>Date</t>
  </si>
  <si>
    <t>Opening Balance</t>
  </si>
  <si>
    <t>Closing Balance</t>
  </si>
  <si>
    <t>Net Cash Flow</t>
  </si>
  <si>
    <t>Owner's Equity</t>
  </si>
  <si>
    <t>Total Current Liabilities</t>
  </si>
  <si>
    <t>Fixed Assets</t>
  </si>
  <si>
    <t>Other Assets</t>
  </si>
  <si>
    <t>Long-Term Liabilities</t>
  </si>
  <si>
    <t>Total Long-Term Liabilities</t>
  </si>
  <si>
    <t>Total Owner's Equity</t>
  </si>
  <si>
    <t>Total Liabilities and Owner's Equity</t>
  </si>
  <si>
    <t xml:space="preserve">Net Cash Flow </t>
  </si>
  <si>
    <t>Liabilities and Owner's Equity</t>
  </si>
  <si>
    <t>Total Current Assets</t>
  </si>
  <si>
    <t>Total Fixed Assets</t>
  </si>
  <si>
    <t>Total Other Assets</t>
  </si>
  <si>
    <t>Current Liabilities</t>
  </si>
  <si>
    <t>Cash Received from</t>
  </si>
  <si>
    <t>Cash Paid for</t>
  </si>
  <si>
    <t>Current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</si>
</sst>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i/>
      <sz val="12"/>
      <color theme="4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5" tint="0.59996337778862885"/>
      </patternFill>
    </fill>
    <fill>
      <patternFill patternType="solid">
        <fgColor theme="8" tint="0.79998168889431442"/>
        <bgColor theme="5" tint="0.59996337778862885"/>
      </patternFill>
    </fill>
    <fill>
      <patternFill patternType="solid">
        <fgColor theme="9" tint="0.59999389629810485"/>
        <bgColor theme="5" tint="0.5999633777886288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5" fillId="0" borderId="0" xfId="1" applyFont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44" fontId="7" fillId="4" borderId="0" xfId="1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4" fontId="13" fillId="7" borderId="1" xfId="1" applyFont="1" applyFill="1" applyBorder="1" applyAlignment="1">
      <alignment horizontal="center" vertical="center"/>
    </xf>
    <xf numFmtId="44" fontId="11" fillId="2" borderId="1" xfId="1" applyFont="1" applyFill="1" applyBorder="1" applyAlignment="1">
      <alignment horizontal="center" vertical="center"/>
    </xf>
    <xf numFmtId="14" fontId="6" fillId="2" borderId="1" xfId="1" applyNumberFormat="1" applyFont="1" applyFill="1" applyBorder="1" applyAlignment="1">
      <alignment horizontal="center" vertical="center"/>
    </xf>
    <xf numFmtId="44" fontId="14" fillId="2" borderId="1" xfId="1" applyFont="1" applyFill="1" applyBorder="1" applyAlignment="1">
      <alignment horizontal="center" vertical="center"/>
    </xf>
    <xf numFmtId="44" fontId="10" fillId="8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5" fillId="6" borderId="1" xfId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4" fontId="6" fillId="6" borderId="1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0" fontId="0" fillId="0" borderId="0" xfId="0" applyNumberFormat="1" applyFont="1" applyAlignment="1">
      <alignment horizontal="center" vertical="center"/>
    </xf>
    <xf numFmtId="40" fontId="3" fillId="0" borderId="0" xfId="0" applyNumberFormat="1" applyFont="1" applyBorder="1" applyAlignment="1">
      <alignment horizontal="center" vertical="center"/>
    </xf>
    <xf numFmtId="40" fontId="3" fillId="0" borderId="0" xfId="1" applyNumberFormat="1" applyFont="1" applyBorder="1" applyAlignment="1">
      <alignment horizontal="center" vertical="center"/>
    </xf>
    <xf numFmtId="40" fontId="0" fillId="0" borderId="0" xfId="1" applyNumberFormat="1" applyFont="1" applyAlignment="1">
      <alignment horizontal="center" vertical="center"/>
    </xf>
    <xf numFmtId="40" fontId="14" fillId="2" borderId="0" xfId="0" applyNumberFormat="1" applyFont="1" applyFill="1" applyBorder="1" applyAlignment="1">
      <alignment horizontal="center" vertical="center" wrapText="1"/>
    </xf>
    <xf numFmtId="40" fontId="6" fillId="3" borderId="1" xfId="0" applyNumberFormat="1" applyFont="1" applyFill="1" applyBorder="1" applyAlignment="1">
      <alignment horizontal="center" vertical="center"/>
    </xf>
    <xf numFmtId="40" fontId="15" fillId="0" borderId="0" xfId="0" applyNumberFormat="1" applyFont="1" applyAlignment="1">
      <alignment horizontal="center" vertical="center" wrapText="1"/>
    </xf>
    <xf numFmtId="40" fontId="16" fillId="2" borderId="0" xfId="0" applyNumberFormat="1" applyFont="1" applyFill="1" applyBorder="1" applyAlignment="1">
      <alignment horizontal="center" vertical="center"/>
    </xf>
    <xf numFmtId="40" fontId="15" fillId="0" borderId="0" xfId="0" applyNumberFormat="1" applyFont="1" applyAlignment="1">
      <alignment horizontal="center" vertical="center"/>
    </xf>
    <xf numFmtId="40" fontId="15" fillId="0" borderId="0" xfId="1" applyNumberFormat="1" applyFont="1" applyAlignment="1">
      <alignment horizontal="center" vertical="center"/>
    </xf>
    <xf numFmtId="40" fontId="2" fillId="2" borderId="0" xfId="0" applyNumberFormat="1" applyFont="1" applyFill="1" applyBorder="1" applyAlignment="1">
      <alignment horizontal="center" vertical="center"/>
    </xf>
    <xf numFmtId="40" fontId="2" fillId="2" borderId="0" xfId="1" applyNumberFormat="1" applyFont="1" applyFill="1" applyBorder="1" applyAlignment="1">
      <alignment horizontal="center" vertical="center"/>
    </xf>
    <xf numFmtId="40" fontId="11" fillId="2" borderId="0" xfId="0" applyNumberFormat="1" applyFont="1" applyFill="1" applyBorder="1" applyAlignment="1">
      <alignment horizontal="center" vertical="center"/>
    </xf>
    <xf numFmtId="40" fontId="0" fillId="0" borderId="0" xfId="0" applyNumberFormat="1" applyFont="1" applyBorder="1" applyAlignment="1">
      <alignment horizontal="center" vertical="center"/>
    </xf>
    <xf numFmtId="40" fontId="0" fillId="0" borderId="0" xfId="1" applyNumberFormat="1" applyFont="1" applyBorder="1" applyAlignment="1">
      <alignment horizontal="center" vertical="center"/>
    </xf>
    <xf numFmtId="40" fontId="0" fillId="2" borderId="1" xfId="0" applyNumberFormat="1" applyFont="1" applyFill="1" applyBorder="1" applyAlignment="1">
      <alignment horizontal="center" vertical="center"/>
    </xf>
    <xf numFmtId="40" fontId="2" fillId="2" borderId="1" xfId="0" applyNumberFormat="1" applyFont="1" applyFill="1" applyBorder="1" applyAlignment="1">
      <alignment horizontal="center" vertical="center"/>
    </xf>
    <xf numFmtId="40" fontId="10" fillId="5" borderId="1" xfId="0" applyNumberFormat="1" applyFont="1" applyFill="1" applyBorder="1" applyAlignment="1">
      <alignment horizontal="center" vertical="center"/>
    </xf>
    <xf numFmtId="0" fontId="12" fillId="4" borderId="0" xfId="0" applyNumberFormat="1" applyFont="1" applyFill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44" fontId="11" fillId="2" borderId="1" xfId="1" applyNumberFormat="1" applyFont="1" applyFill="1" applyBorder="1" applyAlignment="1">
      <alignment horizontal="center" vertical="center"/>
    </xf>
    <xf numFmtId="44" fontId="13" fillId="7" borderId="1" xfId="1" applyNumberFormat="1" applyFont="1" applyFill="1" applyBorder="1" applyAlignment="1">
      <alignment horizontal="center" vertical="center"/>
    </xf>
    <xf numFmtId="44" fontId="10" fillId="8" borderId="1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4" fontId="0" fillId="2" borderId="0" xfId="1" applyFont="1" applyFill="1" applyAlignment="1">
      <alignment horizontal="right" vertical="center"/>
    </xf>
    <xf numFmtId="44" fontId="0" fillId="2" borderId="1" xfId="1" applyFont="1" applyFill="1" applyBorder="1" applyAlignment="1">
      <alignment horizontal="right" vertical="center"/>
    </xf>
    <xf numFmtId="44" fontId="2" fillId="2" borderId="1" xfId="1" applyFont="1" applyFill="1" applyBorder="1" applyAlignment="1">
      <alignment horizontal="right" vertical="center"/>
    </xf>
    <xf numFmtId="44" fontId="6" fillId="5" borderId="1" xfId="1" applyFont="1" applyFill="1" applyBorder="1" applyAlignment="1">
      <alignment horizontal="right" vertical="center"/>
    </xf>
    <xf numFmtId="44" fontId="0" fillId="2" borderId="0" xfId="1" applyFont="1" applyFill="1" applyAlignment="1">
      <alignment horizontal="center" vertical="center"/>
    </xf>
    <xf numFmtId="44" fontId="2" fillId="5" borderId="1" xfId="1" applyFont="1" applyFill="1" applyBorder="1" applyAlignment="1">
      <alignment horizontal="right" vertical="center"/>
    </xf>
    <xf numFmtId="44" fontId="9" fillId="3" borderId="1" xfId="1" applyFont="1" applyFill="1" applyBorder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7" fillId="4" borderId="0" xfId="1" applyNumberFormat="1" applyFont="1" applyFill="1" applyAlignment="1">
      <alignment horizontal="center" vertical="center"/>
    </xf>
    <xf numFmtId="164" fontId="0" fillId="2" borderId="1" xfId="1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164" fontId="6" fillId="5" borderId="1" xfId="1" applyNumberFormat="1" applyFont="1" applyFill="1" applyBorder="1" applyAlignment="1">
      <alignment horizontal="right" vertical="center"/>
    </xf>
    <xf numFmtId="164" fontId="0" fillId="2" borderId="0" xfId="1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44" fontId="17" fillId="4" borderId="0" xfId="1" applyFont="1" applyFill="1" applyAlignment="1">
      <alignment horizontal="right" vertical="center"/>
    </xf>
    <xf numFmtId="44" fontId="8" fillId="4" borderId="0" xfId="1" applyFont="1" applyFill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4" fontId="5" fillId="3" borderId="3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0" fontId="17" fillId="4" borderId="0" xfId="1" applyNumberFormat="1" applyFont="1" applyFill="1" applyAlignment="1">
      <alignment horizontal="center" vertical="center"/>
    </xf>
    <xf numFmtId="40" fontId="10" fillId="3" borderId="1" xfId="0" applyNumberFormat="1" applyFont="1" applyFill="1" applyBorder="1" applyAlignment="1">
      <alignment horizontal="center" vertical="center"/>
    </xf>
    <xf numFmtId="40" fontId="2" fillId="5" borderId="2" xfId="0" applyNumberFormat="1" applyFont="1" applyFill="1" applyBorder="1" applyAlignment="1">
      <alignment horizontal="center" vertical="center"/>
    </xf>
    <xf numFmtId="40" fontId="2" fillId="5" borderId="3" xfId="0" applyNumberFormat="1" applyFont="1" applyFill="1" applyBorder="1" applyAlignment="1">
      <alignment horizontal="center" vertical="center"/>
    </xf>
    <xf numFmtId="44" fontId="14" fillId="9" borderId="2" xfId="1" applyFont="1" applyFill="1" applyBorder="1" applyAlignment="1">
      <alignment horizontal="center" vertical="center"/>
    </xf>
    <xf numFmtId="44" fontId="14" fillId="9" borderId="3" xfId="1" applyFont="1" applyFill="1" applyBorder="1" applyAlignment="1">
      <alignment horizontal="center" vertical="center"/>
    </xf>
    <xf numFmtId="40" fontId="5" fillId="3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426719</xdr:colOff>
      <xdr:row>0</xdr:row>
      <xdr:rowOff>144780</xdr:rowOff>
    </xdr:from>
    <xdr:to>
      <xdr:col>2</xdr:col>
      <xdr:colOff>358140</xdr:colOff>
      <xdr:row>2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A8486A-53C3-FF08-3A84-46CEF6751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19" y="144780"/>
          <a:ext cx="2202181" cy="449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388620</xdr:colOff>
      <xdr:row>1</xdr:row>
      <xdr:rowOff>0</xdr:rowOff>
    </xdr:from>
    <xdr:to>
      <xdr:col>2</xdr:col>
      <xdr:colOff>472441</xdr:colOff>
      <xdr:row>2</xdr:row>
      <xdr:rowOff>105252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33AF89-9C13-48A4-A8A9-CEC95F14B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" y="251460"/>
          <a:ext cx="2202181" cy="5065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320039</xdr:colOff>
      <xdr:row>0</xdr:row>
      <xdr:rowOff>236220</xdr:rowOff>
    </xdr:from>
    <xdr:to>
      <xdr:col>2</xdr:col>
      <xdr:colOff>358140</xdr:colOff>
      <xdr:row>2</xdr:row>
      <xdr:rowOff>77281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B7821C-AE95-48B9-B667-D495BB8C8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039" y="236220"/>
          <a:ext cx="1897381" cy="420181"/>
        </a:xfrm>
        <a:prstGeom prst="rect">
          <a:avLst/>
        </a:prstGeom>
      </xdr:spPr>
    </xdr:pic>
    <xdr:clientData/>
  </xdr:twoCellAnchor>
  <xdr:oneCellAnchor>
    <xdr:from>
      <xdr:col>2</xdr:col>
      <xdr:colOff>127</xdr:colOff>
      <xdr:row>11</xdr:row>
      <xdr:rowOff>76739</xdr:rowOff>
    </xdr:from>
    <xdr:ext cx="184731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F7851CD-B21E-4E49-9DF4-80E850EA30A4}"/>
            </a:ext>
          </a:extLst>
        </xdr:cNvPr>
        <xdr:cNvSpPr/>
      </xdr:nvSpPr>
      <xdr:spPr>
        <a:xfrm>
          <a:off x="3116707" y="29037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0" cap="none" spc="0">
            <a:ln w="10160">
              <a:solidFill>
                <a:schemeClr val="accent1"/>
              </a:solidFill>
              <a:prstDash val="solid"/>
            </a:ln>
            <a:solidFill>
              <a:srgbClr val="FFFFFF"/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8024D-15D7-468C-9654-1B88ADFA9C8A}">
  <sheetPr codeName="Sheet1"/>
  <dimension ref="B1:J35"/>
  <sheetViews>
    <sheetView showGridLines="0" zoomScaleNormal="100" workbookViewId="0">
      <selection activeCell="N12" sqref="N12"/>
    </sheetView>
  </sheetViews>
  <sheetFormatPr defaultRowHeight="19.95" customHeight="1" x14ac:dyDescent="0.3"/>
  <cols>
    <col min="1" max="1" width="3.109375" style="1" customWidth="1"/>
    <col min="2" max="2" width="26.88671875" style="1" customWidth="1"/>
    <col min="3" max="3" width="19" style="7" customWidth="1"/>
    <col min="4" max="4" width="3" style="1" customWidth="1"/>
    <col min="5" max="5" width="27.5546875" style="1" customWidth="1"/>
    <col min="6" max="6" width="12.77734375" style="1" customWidth="1"/>
    <col min="7" max="7" width="3.109375" style="1" customWidth="1"/>
    <col min="8" max="8" width="34" style="1" customWidth="1"/>
    <col min="9" max="9" width="14.109375" style="1" bestFit="1" customWidth="1"/>
    <col min="10" max="10" width="19.77734375" style="1" customWidth="1"/>
    <col min="11" max="16384" width="8.88671875" style="1"/>
  </cols>
  <sheetData>
    <row r="1" spans="2:10" ht="13.2" customHeight="1" x14ac:dyDescent="0.3"/>
    <row r="2" spans="2:10" ht="28.8" customHeight="1" x14ac:dyDescent="0.3">
      <c r="B2" s="3"/>
      <c r="C2" s="10"/>
      <c r="D2" s="2"/>
      <c r="E2" s="77" t="s">
        <v>0</v>
      </c>
      <c r="F2" s="77"/>
      <c r="G2" s="2"/>
      <c r="H2" s="78"/>
      <c r="I2" s="78"/>
    </row>
    <row r="3" spans="2:10" ht="12.6" customHeight="1" x14ac:dyDescent="0.3"/>
    <row r="4" spans="2:10" ht="16.8" customHeight="1" x14ac:dyDescent="0.3">
      <c r="B4" s="84" t="s">
        <v>1</v>
      </c>
      <c r="C4" s="94"/>
      <c r="E4" s="80" t="s">
        <v>94</v>
      </c>
      <c r="F4" s="81"/>
      <c r="H4" s="79" t="s">
        <v>85</v>
      </c>
      <c r="I4" s="79"/>
    </row>
    <row r="5" spans="2:10" ht="19.95" customHeight="1" x14ac:dyDescent="0.3">
      <c r="B5" s="82" t="s">
        <v>101</v>
      </c>
      <c r="C5" s="83"/>
      <c r="E5" s="79" t="s">
        <v>98</v>
      </c>
      <c r="F5" s="79"/>
      <c r="H5" s="5" t="s">
        <v>16</v>
      </c>
      <c r="I5" s="21">
        <v>4000</v>
      </c>
    </row>
    <row r="6" spans="2:10" ht="19.95" customHeight="1" x14ac:dyDescent="0.3">
      <c r="B6" s="5" t="s">
        <v>2</v>
      </c>
      <c r="C6" s="21">
        <v>11000</v>
      </c>
      <c r="E6" s="5" t="s">
        <v>10</v>
      </c>
      <c r="F6" s="21">
        <v>21000</v>
      </c>
      <c r="H6" s="5" t="s">
        <v>17</v>
      </c>
      <c r="I6" s="21">
        <v>5000</v>
      </c>
    </row>
    <row r="7" spans="2:10" ht="19.95" customHeight="1" x14ac:dyDescent="0.3">
      <c r="B7" s="5" t="s">
        <v>3</v>
      </c>
      <c r="C7" s="21">
        <v>6000</v>
      </c>
      <c r="E7" s="5" t="s">
        <v>11</v>
      </c>
      <c r="F7" s="21">
        <v>26000</v>
      </c>
      <c r="H7" s="13" t="s">
        <v>91</v>
      </c>
      <c r="I7" s="23">
        <f>SUM(I5:I6)</f>
        <v>9000</v>
      </c>
      <c r="J7" s="62"/>
    </row>
    <row r="8" spans="2:10" ht="19.95" customHeight="1" x14ac:dyDescent="0.3">
      <c r="B8" s="5" t="s">
        <v>4</v>
      </c>
      <c r="C8" s="21">
        <v>7000</v>
      </c>
      <c r="E8" s="5" t="s">
        <v>12</v>
      </c>
      <c r="F8" s="21">
        <v>12000</v>
      </c>
      <c r="H8" s="4"/>
      <c r="I8" s="8"/>
      <c r="J8" s="62"/>
    </row>
    <row r="9" spans="2:10" ht="19.95" customHeight="1" x14ac:dyDescent="0.3">
      <c r="B9" s="5" t="s">
        <v>5</v>
      </c>
      <c r="C9" s="21">
        <v>3000</v>
      </c>
      <c r="E9" s="5" t="s">
        <v>13</v>
      </c>
      <c r="F9" s="21">
        <v>8000</v>
      </c>
      <c r="H9" s="13" t="s">
        <v>92</v>
      </c>
      <c r="I9" s="23">
        <f>SUM(F12,F16,I7)</f>
        <v>100000</v>
      </c>
      <c r="J9" s="62"/>
    </row>
    <row r="10" spans="2:10" ht="19.95" customHeight="1" x14ac:dyDescent="0.3">
      <c r="B10" s="6" t="s">
        <v>95</v>
      </c>
      <c r="C10" s="22">
        <f>SUM(C6:C9)</f>
        <v>27000</v>
      </c>
      <c r="E10" s="5" t="s">
        <v>14</v>
      </c>
      <c r="F10" s="21">
        <v>13000</v>
      </c>
      <c r="J10" s="62"/>
    </row>
    <row r="11" spans="2:10" ht="19.95" customHeight="1" x14ac:dyDescent="0.3">
      <c r="B11" s="20" t="s">
        <v>87</v>
      </c>
      <c r="C11" s="20"/>
      <c r="E11" s="5" t="s">
        <v>6</v>
      </c>
      <c r="F11" s="21">
        <v>1000</v>
      </c>
      <c r="J11" s="62"/>
    </row>
    <row r="12" spans="2:10" ht="19.95" customHeight="1" x14ac:dyDescent="0.3">
      <c r="B12" s="5" t="s">
        <v>20</v>
      </c>
      <c r="C12" s="21">
        <v>21000</v>
      </c>
      <c r="E12" s="13" t="s">
        <v>86</v>
      </c>
      <c r="F12" s="23">
        <f>SUM(F6:F11)</f>
        <v>81000</v>
      </c>
      <c r="H12" s="24" t="s">
        <v>18</v>
      </c>
      <c r="I12" s="25">
        <f>C20-I9</f>
        <v>0</v>
      </c>
      <c r="J12" s="62"/>
    </row>
    <row r="13" spans="2:10" ht="19.95" customHeight="1" x14ac:dyDescent="0.3">
      <c r="B13" s="5" t="s">
        <v>7</v>
      </c>
      <c r="C13" s="21">
        <v>13000</v>
      </c>
    </row>
    <row r="14" spans="2:10" ht="19.95" customHeight="1" x14ac:dyDescent="0.3">
      <c r="B14" s="5" t="s">
        <v>19</v>
      </c>
      <c r="C14" s="21">
        <v>19000</v>
      </c>
      <c r="E14" s="79" t="s">
        <v>89</v>
      </c>
      <c r="F14" s="79"/>
    </row>
    <row r="15" spans="2:10" ht="19.95" customHeight="1" x14ac:dyDescent="0.3">
      <c r="B15" s="5" t="s">
        <v>8</v>
      </c>
      <c r="C15" s="21">
        <v>15000</v>
      </c>
      <c r="E15" s="5" t="s">
        <v>15</v>
      </c>
      <c r="F15" s="21">
        <v>10000</v>
      </c>
    </row>
    <row r="16" spans="2:10" ht="19.95" customHeight="1" x14ac:dyDescent="0.3">
      <c r="B16" s="6" t="s">
        <v>96</v>
      </c>
      <c r="C16" s="22">
        <f>SUM(C12:C15)</f>
        <v>68000</v>
      </c>
      <c r="E16" s="13" t="s">
        <v>90</v>
      </c>
      <c r="F16" s="23">
        <f>SUM(F15)</f>
        <v>10000</v>
      </c>
    </row>
    <row r="17" spans="2:3" ht="19.95" customHeight="1" x14ac:dyDescent="0.3">
      <c r="B17" s="20" t="s">
        <v>88</v>
      </c>
      <c r="C17" s="20"/>
    </row>
    <row r="18" spans="2:3" ht="19.95" customHeight="1" x14ac:dyDescent="0.3">
      <c r="B18" s="5" t="s">
        <v>9</v>
      </c>
      <c r="C18" s="21">
        <v>5000</v>
      </c>
    </row>
    <row r="19" spans="2:3" ht="19.95" customHeight="1" x14ac:dyDescent="0.3">
      <c r="B19" s="6" t="s">
        <v>97</v>
      </c>
      <c r="C19" s="22">
        <f>SUM(C18)</f>
        <v>5000</v>
      </c>
    </row>
    <row r="20" spans="2:3" ht="19.95" customHeight="1" x14ac:dyDescent="0.3">
      <c r="B20" s="13" t="s">
        <v>67</v>
      </c>
      <c r="C20" s="23">
        <f>SUM(C10,C16,C19)</f>
        <v>100000</v>
      </c>
    </row>
    <row r="22" spans="2:3" ht="19.95" customHeight="1" x14ac:dyDescent="0.3">
      <c r="B22" s="7"/>
      <c r="C22" s="1"/>
    </row>
    <row r="23" spans="2:3" ht="19.95" customHeight="1" x14ac:dyDescent="0.3">
      <c r="B23" s="7"/>
      <c r="C23" s="1"/>
    </row>
    <row r="35" spans="2:3" ht="19.95" customHeight="1" x14ac:dyDescent="0.3">
      <c r="B35" s="4"/>
      <c r="C35" s="8"/>
    </row>
  </sheetData>
  <mergeCells count="8">
    <mergeCell ref="B5:C5"/>
    <mergeCell ref="B4:C4"/>
    <mergeCell ref="E4:F4"/>
    <mergeCell ref="E2:F2"/>
    <mergeCell ref="H2:I2"/>
    <mergeCell ref="H4:I4"/>
    <mergeCell ref="E14:F1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40296-D629-44D5-B09F-DCE9E6AF3C96}">
  <sheetPr codeName="Sheet2"/>
  <dimension ref="B1:L53"/>
  <sheetViews>
    <sheetView showGridLines="0" zoomScaleNormal="100" workbookViewId="0">
      <selection activeCell="E17" sqref="E17"/>
    </sheetView>
  </sheetViews>
  <sheetFormatPr defaultRowHeight="19.95" customHeight="1" x14ac:dyDescent="0.3"/>
  <cols>
    <col min="1" max="1" width="4.109375" style="9" customWidth="1"/>
    <col min="2" max="2" width="25.21875" style="9" customWidth="1"/>
    <col min="3" max="3" width="17.77734375" style="70" customWidth="1"/>
    <col min="4" max="4" width="4.6640625" style="9" customWidth="1"/>
    <col min="5" max="5" width="29.33203125" style="9" customWidth="1"/>
    <col min="6" max="6" width="16.33203125" style="75" customWidth="1"/>
    <col min="7" max="7" width="4" style="9" customWidth="1"/>
    <col min="8" max="8" width="25.109375" style="9" customWidth="1"/>
    <col min="9" max="9" width="21.6640625" style="67" customWidth="1"/>
    <col min="10" max="10" width="15.77734375" style="76" customWidth="1"/>
    <col min="11" max="16384" width="8.88671875" style="9"/>
  </cols>
  <sheetData>
    <row r="1" spans="2:12" ht="12.6" customHeight="1" x14ac:dyDescent="0.3"/>
    <row r="2" spans="2:12" s="1" customFormat="1" ht="31.2" customHeight="1" x14ac:dyDescent="0.3">
      <c r="B2" s="3"/>
      <c r="C2" s="71"/>
      <c r="D2" s="2"/>
      <c r="E2" s="77" t="s">
        <v>46</v>
      </c>
      <c r="F2" s="77"/>
      <c r="G2" s="2"/>
      <c r="H2" s="78"/>
      <c r="I2" s="78"/>
      <c r="J2" s="62"/>
    </row>
    <row r="3" spans="2:12" ht="15" customHeight="1" x14ac:dyDescent="0.3"/>
    <row r="4" spans="2:12" ht="19.95" customHeight="1" x14ac:dyDescent="0.3">
      <c r="B4" s="80" t="s">
        <v>21</v>
      </c>
      <c r="C4" s="80"/>
      <c r="E4" s="80" t="s">
        <v>30</v>
      </c>
      <c r="F4" s="80"/>
      <c r="H4" s="80" t="s">
        <v>52</v>
      </c>
      <c r="I4" s="81"/>
    </row>
    <row r="5" spans="2:12" ht="19.95" customHeight="1" x14ac:dyDescent="0.3">
      <c r="B5" s="86" t="s">
        <v>22</v>
      </c>
      <c r="C5" s="86"/>
      <c r="E5" s="11" t="s">
        <v>31</v>
      </c>
      <c r="F5" s="72">
        <v>12000</v>
      </c>
      <c r="H5" s="11" t="s">
        <v>38</v>
      </c>
      <c r="I5" s="64">
        <v>0</v>
      </c>
    </row>
    <row r="6" spans="2:12" ht="19.95" customHeight="1" x14ac:dyDescent="0.3">
      <c r="B6" s="11" t="s">
        <v>42</v>
      </c>
      <c r="C6" s="72">
        <v>210000.33</v>
      </c>
      <c r="E6" s="11" t="s">
        <v>32</v>
      </c>
      <c r="F6" s="72">
        <v>7000</v>
      </c>
      <c r="H6" s="11" t="s">
        <v>39</v>
      </c>
      <c r="I6" s="64">
        <v>0</v>
      </c>
    </row>
    <row r="7" spans="2:12" ht="19.95" customHeight="1" x14ac:dyDescent="0.3">
      <c r="B7" s="11" t="s">
        <v>43</v>
      </c>
      <c r="C7" s="72">
        <v>-36000.35</v>
      </c>
      <c r="E7" s="11" t="s">
        <v>33</v>
      </c>
      <c r="F7" s="72">
        <v>1000.33</v>
      </c>
      <c r="H7" s="11" t="s">
        <v>50</v>
      </c>
      <c r="I7" s="64">
        <v>-600.23</v>
      </c>
    </row>
    <row r="8" spans="2:12" ht="19.95" customHeight="1" x14ac:dyDescent="0.3">
      <c r="B8" s="12" t="s">
        <v>23</v>
      </c>
      <c r="C8" s="73">
        <f>SUM(C5:C7)</f>
        <v>173999.97999999998</v>
      </c>
      <c r="E8" s="11" t="s">
        <v>34</v>
      </c>
      <c r="F8" s="72">
        <v>6000.33</v>
      </c>
      <c r="H8" s="12" t="s">
        <v>68</v>
      </c>
      <c r="I8" s="65">
        <f>SUM(I5:I7)</f>
        <v>-600.23</v>
      </c>
    </row>
    <row r="9" spans="2:12" ht="19.95" customHeight="1" x14ac:dyDescent="0.3">
      <c r="E9" s="11" t="s">
        <v>35</v>
      </c>
      <c r="F9" s="72">
        <v>10000.36</v>
      </c>
      <c r="H9" s="11" t="s">
        <v>40</v>
      </c>
      <c r="I9" s="64">
        <v>-4000</v>
      </c>
    </row>
    <row r="10" spans="2:12" ht="19.95" customHeight="1" x14ac:dyDescent="0.3">
      <c r="B10" s="86" t="s">
        <v>24</v>
      </c>
      <c r="C10" s="86"/>
      <c r="E10" s="11" t="s">
        <v>36</v>
      </c>
      <c r="F10" s="72">
        <v>5000.3599999999997</v>
      </c>
      <c r="H10" s="27" t="s">
        <v>75</v>
      </c>
      <c r="I10" s="66">
        <f>I9+I8+F19</f>
        <v>21197.199999999964</v>
      </c>
    </row>
    <row r="11" spans="2:12" ht="19.95" customHeight="1" x14ac:dyDescent="0.3">
      <c r="B11" s="11" t="s">
        <v>44</v>
      </c>
      <c r="C11" s="72">
        <v>25000.33</v>
      </c>
      <c r="E11" s="11" t="s">
        <v>37</v>
      </c>
      <c r="F11" s="72">
        <v>600.69000000000005</v>
      </c>
      <c r="L11" s="9">
        <v>1</v>
      </c>
    </row>
    <row r="12" spans="2:12" ht="19.95" customHeight="1" x14ac:dyDescent="0.3">
      <c r="B12" s="11" t="s">
        <v>25</v>
      </c>
      <c r="C12" s="72">
        <v>16000.15</v>
      </c>
      <c r="E12" s="27" t="s">
        <v>76</v>
      </c>
      <c r="F12" s="74">
        <f>SUM(F5:F11)</f>
        <v>41602.070000000007</v>
      </c>
      <c r="H12" s="84" t="s">
        <v>41</v>
      </c>
      <c r="I12" s="85"/>
    </row>
    <row r="13" spans="2:12" ht="19.95" customHeight="1" x14ac:dyDescent="0.3">
      <c r="B13" s="11" t="s">
        <v>26</v>
      </c>
      <c r="C13" s="72">
        <v>35600</v>
      </c>
      <c r="F13" s="70"/>
      <c r="H13" s="11" t="s">
        <v>47</v>
      </c>
      <c r="I13" s="64">
        <v>0</v>
      </c>
    </row>
    <row r="14" spans="2:12" ht="19.95" customHeight="1" x14ac:dyDescent="0.3">
      <c r="B14" s="11" t="s">
        <v>45</v>
      </c>
      <c r="C14" s="72">
        <v>100000</v>
      </c>
      <c r="H14" s="11" t="s">
        <v>48</v>
      </c>
      <c r="I14" s="64">
        <v>0</v>
      </c>
    </row>
    <row r="15" spans="2:12" ht="19.95" customHeight="1" x14ac:dyDescent="0.3">
      <c r="B15" s="12" t="s">
        <v>27</v>
      </c>
      <c r="C15" s="73">
        <f>SUM(C11:C14)</f>
        <v>176600.48</v>
      </c>
      <c r="F15" s="70"/>
      <c r="H15" s="11" t="s">
        <v>49</v>
      </c>
      <c r="I15" s="64">
        <v>1000</v>
      </c>
    </row>
    <row r="16" spans="2:12" ht="19.95" customHeight="1" x14ac:dyDescent="0.3">
      <c r="B16" s="11" t="s">
        <v>28</v>
      </c>
      <c r="C16" s="72">
        <v>-70000</v>
      </c>
      <c r="H16" s="14" t="s">
        <v>68</v>
      </c>
      <c r="I16" s="68">
        <f>SUM(I13:I15)</f>
        <v>1000</v>
      </c>
    </row>
    <row r="17" spans="2:9" ht="19.95" customHeight="1" x14ac:dyDescent="0.3">
      <c r="B17" s="12" t="s">
        <v>29</v>
      </c>
      <c r="C17" s="73">
        <f>C15+C16</f>
        <v>106600.48000000001</v>
      </c>
      <c r="I17" s="63"/>
    </row>
    <row r="19" spans="2:9" ht="19.95" customHeight="1" x14ac:dyDescent="0.3">
      <c r="B19" s="27" t="s">
        <v>51</v>
      </c>
      <c r="C19" s="74">
        <f>C8-C17</f>
        <v>67399.499999999971</v>
      </c>
      <c r="E19" s="27" t="s">
        <v>53</v>
      </c>
      <c r="F19" s="74">
        <f>C19-F12</f>
        <v>25797.429999999964</v>
      </c>
      <c r="H19" s="26" t="s">
        <v>74</v>
      </c>
      <c r="I19" s="69">
        <f>I10+I16</f>
        <v>22197.199999999964</v>
      </c>
    </row>
    <row r="21" spans="2:9" ht="19.95" customHeight="1" x14ac:dyDescent="0.3">
      <c r="C21" s="75"/>
    </row>
    <row r="22" spans="2:9" ht="19.95" customHeight="1" x14ac:dyDescent="0.3">
      <c r="C22" s="75"/>
    </row>
    <row r="23" spans="2:9" ht="19.95" customHeight="1" x14ac:dyDescent="0.3">
      <c r="C23" s="75"/>
    </row>
    <row r="24" spans="2:9" ht="19.95" customHeight="1" x14ac:dyDescent="0.3">
      <c r="C24" s="75"/>
    </row>
    <row r="25" spans="2:9" ht="19.95" customHeight="1" x14ac:dyDescent="0.3">
      <c r="C25" s="75"/>
    </row>
    <row r="26" spans="2:9" ht="19.95" customHeight="1" x14ac:dyDescent="0.3">
      <c r="C26" s="75"/>
    </row>
    <row r="27" spans="2:9" ht="19.95" customHeight="1" x14ac:dyDescent="0.3">
      <c r="C27" s="75"/>
    </row>
    <row r="28" spans="2:9" ht="19.95" customHeight="1" x14ac:dyDescent="0.3">
      <c r="C28" s="75"/>
    </row>
    <row r="29" spans="2:9" ht="19.95" customHeight="1" x14ac:dyDescent="0.3">
      <c r="C29" s="75"/>
    </row>
    <row r="30" spans="2:9" ht="19.95" customHeight="1" x14ac:dyDescent="0.3">
      <c r="C30" s="75"/>
    </row>
    <row r="31" spans="2:9" ht="19.95" customHeight="1" x14ac:dyDescent="0.3">
      <c r="C31" s="75"/>
    </row>
    <row r="32" spans="2:9" ht="19.95" customHeight="1" x14ac:dyDescent="0.3">
      <c r="C32" s="75"/>
    </row>
    <row r="33" spans="3:3" ht="19.95" customHeight="1" x14ac:dyDescent="0.3">
      <c r="C33" s="75"/>
    </row>
    <row r="34" spans="3:3" ht="19.95" customHeight="1" x14ac:dyDescent="0.3">
      <c r="C34" s="75"/>
    </row>
    <row r="35" spans="3:3" ht="19.95" customHeight="1" x14ac:dyDescent="0.3">
      <c r="C35" s="75"/>
    </row>
    <row r="36" spans="3:3" ht="19.95" customHeight="1" x14ac:dyDescent="0.3">
      <c r="C36" s="75"/>
    </row>
    <row r="37" spans="3:3" ht="19.95" customHeight="1" x14ac:dyDescent="0.3">
      <c r="C37" s="75"/>
    </row>
    <row r="39" spans="3:3" ht="19.95" customHeight="1" x14ac:dyDescent="0.3">
      <c r="C39" s="75"/>
    </row>
    <row r="40" spans="3:3" ht="19.95" customHeight="1" x14ac:dyDescent="0.3">
      <c r="C40" s="75"/>
    </row>
    <row r="41" spans="3:3" ht="19.95" customHeight="1" x14ac:dyDescent="0.3">
      <c r="C41" s="75"/>
    </row>
    <row r="42" spans="3:3" ht="19.95" customHeight="1" x14ac:dyDescent="0.3">
      <c r="C42" s="75"/>
    </row>
    <row r="43" spans="3:3" ht="19.95" customHeight="1" x14ac:dyDescent="0.3">
      <c r="C43" s="75"/>
    </row>
    <row r="44" spans="3:3" ht="19.95" customHeight="1" x14ac:dyDescent="0.3">
      <c r="C44" s="75"/>
    </row>
    <row r="45" spans="3:3" ht="19.95" customHeight="1" x14ac:dyDescent="0.3">
      <c r="C45" s="75"/>
    </row>
    <row r="46" spans="3:3" ht="19.95" customHeight="1" x14ac:dyDescent="0.3">
      <c r="C46" s="75"/>
    </row>
    <row r="47" spans="3:3" ht="19.95" customHeight="1" x14ac:dyDescent="0.3">
      <c r="C47" s="75"/>
    </row>
    <row r="48" spans="3:3" ht="19.95" customHeight="1" x14ac:dyDescent="0.3">
      <c r="C48" s="75"/>
    </row>
    <row r="49" spans="3:3" ht="19.95" customHeight="1" x14ac:dyDescent="0.3">
      <c r="C49" s="75"/>
    </row>
    <row r="50" spans="3:3" ht="19.95" customHeight="1" x14ac:dyDescent="0.3">
      <c r="C50" s="75"/>
    </row>
    <row r="51" spans="3:3" ht="19.95" customHeight="1" x14ac:dyDescent="0.3">
      <c r="C51" s="75"/>
    </row>
    <row r="52" spans="3:3" ht="19.95" customHeight="1" x14ac:dyDescent="0.3">
      <c r="C52" s="75"/>
    </row>
    <row r="53" spans="3:3" ht="19.95" customHeight="1" x14ac:dyDescent="0.3">
      <c r="C53" s="75"/>
    </row>
  </sheetData>
  <mergeCells count="8">
    <mergeCell ref="H12:I12"/>
    <mergeCell ref="B10:C10"/>
    <mergeCell ref="E4:F4"/>
    <mergeCell ref="H4:I4"/>
    <mergeCell ref="H2:I2"/>
    <mergeCell ref="E2:F2"/>
    <mergeCell ref="B5:C5"/>
    <mergeCell ref="B4:C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D5DDD-91AA-4B71-86F8-DB8D256E2B3F}">
  <sheetPr codeName="Sheet4"/>
  <dimension ref="B1:I19"/>
  <sheetViews>
    <sheetView showGridLines="0" tabSelected="1" workbookViewId="0">
      <selection activeCell="H8" activeCellId="2" sqref="B8:C8 E8:F8 H8:I8"/>
    </sheetView>
  </sheetViews>
  <sheetFormatPr defaultRowHeight="19.95" customHeight="1" x14ac:dyDescent="0.3"/>
  <cols>
    <col min="1" max="1" width="3.88671875" style="29" customWidth="1"/>
    <col min="2" max="2" width="22.44140625" style="55" customWidth="1"/>
    <col min="3" max="3" width="17.6640625" style="32" bestFit="1" customWidth="1"/>
    <col min="4" max="4" width="4.6640625" style="29" customWidth="1"/>
    <col min="5" max="5" width="31.6640625" style="29" customWidth="1"/>
    <col min="6" max="6" width="15.33203125" style="32" customWidth="1"/>
    <col min="7" max="7" width="4.21875" style="29" customWidth="1"/>
    <col min="8" max="8" width="27.21875" style="55" customWidth="1"/>
    <col min="9" max="9" width="15.5546875" style="32" customWidth="1"/>
    <col min="10" max="10" width="8.88671875" style="29" customWidth="1"/>
    <col min="11" max="16384" width="8.88671875" style="29"/>
  </cols>
  <sheetData>
    <row r="1" spans="2:9" ht="19.95" customHeight="1" x14ac:dyDescent="0.3">
      <c r="E1" s="55"/>
    </row>
    <row r="2" spans="2:9" ht="25.8" customHeight="1" x14ac:dyDescent="0.3">
      <c r="B2" s="47"/>
      <c r="C2" s="87" t="s">
        <v>54</v>
      </c>
      <c r="D2" s="87"/>
      <c r="E2" s="87"/>
      <c r="F2" s="87"/>
      <c r="G2" s="87"/>
      <c r="H2" s="87"/>
      <c r="I2" s="87"/>
    </row>
    <row r="3" spans="2:9" ht="13.8" customHeight="1" x14ac:dyDescent="0.3">
      <c r="B3" s="48"/>
      <c r="C3" s="31"/>
      <c r="D3" s="30"/>
      <c r="E3" s="30"/>
      <c r="F3" s="31"/>
    </row>
    <row r="4" spans="2:9" s="35" customFormat="1" ht="27.6" customHeight="1" x14ac:dyDescent="0.3">
      <c r="B4" s="49" t="s">
        <v>81</v>
      </c>
      <c r="C4" s="17">
        <v>44773</v>
      </c>
      <c r="D4" s="33"/>
      <c r="E4" s="34" t="s">
        <v>84</v>
      </c>
      <c r="F4" s="91">
        <f>C19+F18+I17</f>
        <v>367750</v>
      </c>
      <c r="G4" s="92"/>
      <c r="H4" s="56"/>
    </row>
    <row r="5" spans="2:9" s="37" customFormat="1" ht="27.6" customHeight="1" x14ac:dyDescent="0.3">
      <c r="B5" s="49" t="s">
        <v>82</v>
      </c>
      <c r="C5" s="18">
        <v>1570</v>
      </c>
      <c r="D5" s="36"/>
      <c r="E5" s="34" t="s">
        <v>83</v>
      </c>
      <c r="F5" s="91">
        <f>C5+F4</f>
        <v>369320</v>
      </c>
      <c r="G5" s="92"/>
      <c r="H5" s="57"/>
      <c r="I5" s="38"/>
    </row>
    <row r="6" spans="2:9" s="42" customFormat="1" ht="19.95" customHeight="1" x14ac:dyDescent="0.3">
      <c r="B6" s="50"/>
      <c r="C6" s="40"/>
      <c r="D6" s="41"/>
      <c r="E6" s="39"/>
      <c r="F6" s="40"/>
      <c r="H6" s="58"/>
      <c r="I6" s="43"/>
    </row>
    <row r="7" spans="2:9" ht="19.95" customHeight="1" x14ac:dyDescent="0.3">
      <c r="B7" s="93" t="s">
        <v>79</v>
      </c>
      <c r="C7" s="93"/>
      <c r="D7" s="30"/>
      <c r="E7" s="88" t="s">
        <v>78</v>
      </c>
      <c r="F7" s="88"/>
      <c r="H7" s="88" t="s">
        <v>80</v>
      </c>
      <c r="I7" s="88"/>
    </row>
    <row r="8" spans="2:9" ht="19.95" customHeight="1" x14ac:dyDescent="0.3">
      <c r="B8" s="89" t="s">
        <v>99</v>
      </c>
      <c r="C8" s="90"/>
      <c r="D8" s="30"/>
      <c r="E8" s="89" t="s">
        <v>99</v>
      </c>
      <c r="F8" s="90"/>
      <c r="H8" s="89" t="s">
        <v>99</v>
      </c>
      <c r="I8" s="90"/>
    </row>
    <row r="9" spans="2:9" ht="19.95" customHeight="1" x14ac:dyDescent="0.3">
      <c r="B9" s="51" t="s">
        <v>55</v>
      </c>
      <c r="C9" s="16">
        <v>95000</v>
      </c>
      <c r="D9" s="30"/>
      <c r="E9" s="44" t="s">
        <v>72</v>
      </c>
      <c r="F9" s="16">
        <v>50000</v>
      </c>
      <c r="H9" s="51" t="s">
        <v>56</v>
      </c>
      <c r="I9" s="16">
        <v>400000</v>
      </c>
    </row>
    <row r="10" spans="2:9" ht="19.95" customHeight="1" x14ac:dyDescent="0.3">
      <c r="B10" s="51" t="s">
        <v>37</v>
      </c>
      <c r="C10" s="16">
        <v>13000</v>
      </c>
      <c r="D10" s="30"/>
      <c r="E10" s="44" t="s">
        <v>57</v>
      </c>
      <c r="F10" s="16">
        <v>20000</v>
      </c>
      <c r="H10" s="51" t="s">
        <v>58</v>
      </c>
      <c r="I10" s="16">
        <v>0</v>
      </c>
    </row>
    <row r="11" spans="2:9" ht="19.95" customHeight="1" x14ac:dyDescent="0.3">
      <c r="B11" s="52" t="s">
        <v>66</v>
      </c>
      <c r="C11" s="15">
        <f>SUM(C9:C10)</f>
        <v>108000</v>
      </c>
      <c r="D11" s="30"/>
      <c r="E11" s="44" t="s">
        <v>59</v>
      </c>
      <c r="F11" s="16">
        <v>5000</v>
      </c>
      <c r="H11" s="52" t="s">
        <v>66</v>
      </c>
      <c r="I11" s="15">
        <f>SUM(I9:I10)</f>
        <v>400000</v>
      </c>
    </row>
    <row r="12" spans="2:9" ht="19.95" customHeight="1" x14ac:dyDescent="0.3">
      <c r="B12" s="89" t="s">
        <v>100</v>
      </c>
      <c r="C12" s="90"/>
      <c r="D12" s="30"/>
      <c r="E12" s="45" t="s">
        <v>66</v>
      </c>
      <c r="F12" s="15">
        <f>SUM(F9:F11)</f>
        <v>75000</v>
      </c>
      <c r="H12" s="89" t="s">
        <v>100</v>
      </c>
      <c r="I12" s="90"/>
    </row>
    <row r="13" spans="2:9" ht="19.95" customHeight="1" x14ac:dyDescent="0.3">
      <c r="B13" s="53" t="s">
        <v>60</v>
      </c>
      <c r="C13" s="16">
        <v>30000</v>
      </c>
      <c r="D13" s="30"/>
      <c r="E13" s="89" t="s">
        <v>100</v>
      </c>
      <c r="F13" s="90"/>
      <c r="H13" s="51" t="s">
        <v>61</v>
      </c>
      <c r="I13" s="59">
        <v>12500</v>
      </c>
    </row>
    <row r="14" spans="2:9" ht="19.95" customHeight="1" x14ac:dyDescent="0.3">
      <c r="B14" s="51" t="s">
        <v>69</v>
      </c>
      <c r="C14" s="16">
        <v>7500</v>
      </c>
      <c r="D14" s="30"/>
      <c r="E14" s="44" t="s">
        <v>77</v>
      </c>
      <c r="F14" s="28">
        <v>70000</v>
      </c>
      <c r="H14" s="51" t="s">
        <v>62</v>
      </c>
      <c r="I14" s="59">
        <v>200000</v>
      </c>
    </row>
    <row r="15" spans="2:9" ht="19.95" customHeight="1" x14ac:dyDescent="0.3">
      <c r="B15" s="51" t="s">
        <v>70</v>
      </c>
      <c r="C15" s="16">
        <v>15000</v>
      </c>
      <c r="E15" s="44" t="s">
        <v>73</v>
      </c>
      <c r="F15" s="16">
        <v>50000</v>
      </c>
      <c r="H15" s="51" t="s">
        <v>63</v>
      </c>
      <c r="I15" s="59">
        <v>40000</v>
      </c>
    </row>
    <row r="16" spans="2:9" ht="19.95" customHeight="1" x14ac:dyDescent="0.3">
      <c r="B16" s="53" t="s">
        <v>71</v>
      </c>
      <c r="C16" s="16">
        <v>1200</v>
      </c>
      <c r="E16" s="44" t="s">
        <v>64</v>
      </c>
      <c r="F16" s="16">
        <v>0</v>
      </c>
      <c r="H16" s="52" t="s">
        <v>66</v>
      </c>
      <c r="I16" s="60">
        <f>SUM(I15)</f>
        <v>40000</v>
      </c>
    </row>
    <row r="17" spans="2:9" ht="19.95" customHeight="1" x14ac:dyDescent="0.3">
      <c r="B17" s="53" t="s">
        <v>65</v>
      </c>
      <c r="C17" s="16">
        <v>1550</v>
      </c>
      <c r="E17" s="45" t="s">
        <v>66</v>
      </c>
      <c r="F17" s="15">
        <f>SUM(F14:F16)</f>
        <v>120000</v>
      </c>
      <c r="H17" s="54" t="s">
        <v>84</v>
      </c>
      <c r="I17" s="61">
        <f>I11-I16</f>
        <v>360000</v>
      </c>
    </row>
    <row r="18" spans="2:9" ht="19.95" customHeight="1" x14ac:dyDescent="0.3">
      <c r="B18" s="52" t="s">
        <v>66</v>
      </c>
      <c r="C18" s="15">
        <f>SUM(C13:C17)</f>
        <v>55250</v>
      </c>
      <c r="E18" s="46" t="s">
        <v>93</v>
      </c>
      <c r="F18" s="19">
        <f>F12-F17</f>
        <v>-45000</v>
      </c>
    </row>
    <row r="19" spans="2:9" ht="19.95" customHeight="1" x14ac:dyDescent="0.3">
      <c r="B19" s="54" t="s">
        <v>93</v>
      </c>
      <c r="C19" s="19">
        <f>C11-C18</f>
        <v>52750</v>
      </c>
    </row>
  </sheetData>
  <mergeCells count="12">
    <mergeCell ref="E13:F13"/>
    <mergeCell ref="H12:I12"/>
    <mergeCell ref="B7:C7"/>
    <mergeCell ref="B8:C8"/>
    <mergeCell ref="C2:I2"/>
    <mergeCell ref="H7:I7"/>
    <mergeCell ref="H8:I8"/>
    <mergeCell ref="B12:C12"/>
    <mergeCell ref="E7:F7"/>
    <mergeCell ref="E8:F8"/>
    <mergeCell ref="F4:G4"/>
    <mergeCell ref="F5:G5"/>
  </mergeCells>
  <conditionalFormatting sqref="F14 C9:C11 C13:C18 I9:I11 I13:I15 C5">
    <cfRule type="cellIs" dxfId="1" priority="2" operator="lessThan">
      <formula>0</formula>
    </cfRule>
  </conditionalFormatting>
  <conditionalFormatting sqref="F14:F16 C9:C11 C13:C18 C5 F9:F11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Statement</vt:lpstr>
      <vt:lpstr>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goni ridwan</dc:creator>
  <cp:lastModifiedBy>osman goni ridwan</cp:lastModifiedBy>
  <dcterms:created xsi:type="dcterms:W3CDTF">2022-07-27T04:36:01Z</dcterms:created>
  <dcterms:modified xsi:type="dcterms:W3CDTF">2022-07-28T07:03:58Z</dcterms:modified>
</cp:coreProperties>
</file>