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D:\Sabrina Ayon\"/>
    </mc:Choice>
  </mc:AlternateContent>
  <xr:revisionPtr revIDLastSave="0" documentId="8_{02952916-21FC-4279-9BFB-CC0AD874B5BA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Taxable Income" sheetId="2" r:id="rId1"/>
    <sheet name="Tax Bracket" sheetId="4" r:id="rId2"/>
    <sheet name="IF" sheetId="5" r:id="rId3"/>
    <sheet name="VLOOKUP" sheetId="7" r:id="rId4"/>
    <sheet name="Sheet1" sheetId="8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" i="7" l="1"/>
  <c r="E8" i="7"/>
  <c r="E7" i="7"/>
  <c r="E6" i="7"/>
  <c r="E5" i="7"/>
  <c r="E16" i="7"/>
  <c r="F16" i="7" s="1"/>
  <c r="E15" i="7"/>
  <c r="E14" i="7"/>
  <c r="F15" i="7" s="1"/>
  <c r="E13" i="7"/>
  <c r="F14" i="7" s="1"/>
  <c r="E12" i="7"/>
  <c r="F12" i="7" s="1"/>
  <c r="D6" i="7"/>
  <c r="D7" i="7"/>
  <c r="D8" i="7"/>
  <c r="D9" i="7"/>
  <c r="D5" i="7"/>
  <c r="E5" i="5"/>
  <c r="E6" i="5"/>
  <c r="E7" i="5"/>
  <c r="E8" i="5"/>
  <c r="E9" i="5"/>
  <c r="F14" i="5"/>
  <c r="F15" i="5"/>
  <c r="F16" i="5"/>
  <c r="F13" i="5"/>
  <c r="F12" i="5"/>
  <c r="E13" i="5"/>
  <c r="E14" i="5"/>
  <c r="E15" i="5"/>
  <c r="E16" i="5"/>
  <c r="D6" i="5"/>
  <c r="D7" i="5"/>
  <c r="D8" i="5"/>
  <c r="D9" i="5"/>
  <c r="E12" i="5"/>
  <c r="D5" i="5"/>
  <c r="L11" i="4"/>
  <c r="L10" i="4"/>
  <c r="L8" i="4"/>
  <c r="L7" i="4"/>
  <c r="L6" i="4"/>
  <c r="L5" i="4"/>
  <c r="F8" i="4"/>
  <c r="F7" i="4"/>
  <c r="F6" i="4"/>
  <c r="F5" i="4"/>
  <c r="C7" i="2"/>
  <c r="C8" i="2" s="1"/>
  <c r="F13" i="7" l="1"/>
  <c r="F10" i="4"/>
  <c r="F11" i="4" l="1"/>
</calcChain>
</file>

<file path=xl/sharedStrings.xml><?xml version="1.0" encoding="utf-8"?>
<sst xmlns="http://schemas.openxmlformats.org/spreadsheetml/2006/main" count="124" uniqueCount="40">
  <si>
    <t>Gross Income</t>
  </si>
  <si>
    <t>Taxable Income</t>
  </si>
  <si>
    <t>Tax</t>
  </si>
  <si>
    <t>Total Deductions</t>
  </si>
  <si>
    <t>Total Exemptions</t>
  </si>
  <si>
    <t>Taxable Income Bracket</t>
  </si>
  <si>
    <t>Tax Rate</t>
  </si>
  <si>
    <t>$0 to $10,275</t>
  </si>
  <si>
    <t>$539,901 or more</t>
  </si>
  <si>
    <t>Tax Rate of Taxable Amount</t>
  </si>
  <si>
    <t xml:space="preserve">Tax </t>
  </si>
  <si>
    <t>Total Tax</t>
  </si>
  <si>
    <t>10% of $10275</t>
  </si>
  <si>
    <t>$10,275 to $41,775</t>
  </si>
  <si>
    <t>$41,775 to $89,075</t>
  </si>
  <si>
    <t>$89,075 to $170,050</t>
  </si>
  <si>
    <t>$170,050 to $215,950</t>
  </si>
  <si>
    <t>$215,950 to $539,900</t>
  </si>
  <si>
    <t>Name</t>
  </si>
  <si>
    <t>Total Income</t>
  </si>
  <si>
    <t>Income Tax</t>
  </si>
  <si>
    <t>20% of $31500</t>
  </si>
  <si>
    <t>22% of $47300</t>
  </si>
  <si>
    <t>24% of $25925</t>
  </si>
  <si>
    <t>Lower Limit</t>
  </si>
  <si>
    <t>Upper Limit</t>
  </si>
  <si>
    <t>Above</t>
  </si>
  <si>
    <t>Individual Cumulative Tax</t>
  </si>
  <si>
    <t>Highest Tax</t>
  </si>
  <si>
    <t>Cumulative Tax</t>
  </si>
  <si>
    <t>For Practice</t>
  </si>
  <si>
    <t>Tax Bracket</t>
  </si>
  <si>
    <t xml:space="preserve"> Use of IF Function</t>
  </si>
  <si>
    <t>Smith</t>
  </si>
  <si>
    <t>Noah</t>
  </si>
  <si>
    <t>Eva</t>
  </si>
  <si>
    <t>Oliver</t>
  </si>
  <si>
    <t>Jhon</t>
  </si>
  <si>
    <t xml:space="preserve"> For Practice</t>
  </si>
  <si>
    <t xml:space="preserve"> Use of VLOOKUP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</si>
</sst>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"/>
    <numFmt numFmtId="165" formatCode="&quot;$&quot;#,##0.00"/>
    <numFmt numFmtId="166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3" applyNumberFormat="0" applyFill="0" applyAlignment="0" applyProtection="0"/>
  </cellStyleXfs>
  <cellXfs count="31">
    <xf numFmtId="0" fontId="0" fillId="0" borderId="0" xfId="0"/>
    <xf numFmtId="166" fontId="5" fillId="0" borderId="1" xfId="1" applyNumberFormat="1" applyFont="1" applyBorder="1" applyAlignment="1">
      <alignment vertical="center"/>
    </xf>
    <xf numFmtId="0" fontId="4" fillId="5" borderId="1" xfId="0" applyFont="1" applyFill="1" applyBorder="1" applyAlignment="1">
      <alignment horizontal="center" vertical="center"/>
    </xf>
    <xf numFmtId="0" fontId="0" fillId="0" borderId="0" xfId="0" applyFont="1"/>
    <xf numFmtId="166" fontId="5" fillId="0" borderId="1" xfId="1" applyNumberFormat="1" applyFont="1" applyBorder="1"/>
    <xf numFmtId="0" fontId="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/>
    </xf>
    <xf numFmtId="166" fontId="5" fillId="0" borderId="1" xfId="1" applyNumberFormat="1" applyFont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 wrapText="1"/>
    </xf>
    <xf numFmtId="164" fontId="5" fillId="3" borderId="0" xfId="0" applyNumberFormat="1" applyFont="1" applyFill="1" applyBorder="1" applyAlignment="1">
      <alignment horizontal="center" vertical="center" wrapText="1"/>
    </xf>
    <xf numFmtId="166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6" fontId="4" fillId="7" borderId="1" xfId="0" applyNumberFormat="1" applyFont="1" applyFill="1" applyBorder="1" applyAlignment="1">
      <alignment horizontal="center" vertical="center"/>
    </xf>
    <xf numFmtId="44" fontId="5" fillId="0" borderId="1" xfId="1" applyFont="1" applyBorder="1" applyAlignment="1">
      <alignment horizontal="center" vertical="center" wrapText="1"/>
    </xf>
    <xf numFmtId="166" fontId="5" fillId="0" borderId="2" xfId="1" applyNumberFormat="1" applyFont="1" applyBorder="1" applyAlignment="1">
      <alignment horizontal="center" vertical="center"/>
    </xf>
    <xf numFmtId="166" fontId="5" fillId="0" borderId="1" xfId="1" applyNumberFormat="1" applyFont="1" applyBorder="1" applyAlignment="1">
      <alignment horizontal="center" vertical="center" wrapText="1"/>
    </xf>
    <xf numFmtId="166" fontId="5" fillId="0" borderId="1" xfId="1" applyNumberFormat="1" applyFont="1" applyBorder="1" applyAlignment="1">
      <alignment horizontal="center" vertical="center"/>
    </xf>
    <xf numFmtId="166" fontId="5" fillId="0" borderId="1" xfId="1" applyNumberFormat="1" applyFont="1" applyBorder="1" applyAlignment="1">
      <alignment vertical="center" wrapText="1"/>
    </xf>
    <xf numFmtId="0" fontId="3" fillId="4" borderId="3" xfId="2" applyFont="1" applyFill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166" fontId="5" fillId="0" borderId="1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3">
    <cellStyle name="Currency" xfId="1" builtinId="4"/>
    <cellStyle name="Heading 2" xfId="2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7BEAD9-E447-49C7-87E0-8F032913FB47}">
  <dimension ref="B2:G8"/>
  <sheetViews>
    <sheetView showGridLines="0" workbookViewId="0">
      <selection activeCell="B2" sqref="B2:C2"/>
    </sheetView>
  </sheetViews>
  <sheetFormatPr defaultColWidth="20.7109375" defaultRowHeight="20.100000000000001" customHeight="1" x14ac:dyDescent="0.25"/>
  <cols>
    <col min="1" max="1" width="4.85546875" style="3" customWidth="1"/>
    <col min="2" max="2" width="20.7109375" style="3"/>
    <col min="3" max="3" width="17.5703125" style="3" customWidth="1"/>
    <col min="4" max="16384" width="20.7109375" style="3"/>
  </cols>
  <sheetData>
    <row r="2" spans="2:7" ht="20.100000000000001" customHeight="1" thickBot="1" x14ac:dyDescent="0.3">
      <c r="B2" s="27" t="s">
        <v>1</v>
      </c>
      <c r="C2" s="27"/>
      <c r="F2" s="27" t="s">
        <v>30</v>
      </c>
      <c r="G2" s="27"/>
    </row>
    <row r="3" spans="2:7" ht="20.100000000000001" customHeight="1" thickTop="1" x14ac:dyDescent="0.25"/>
    <row r="4" spans="2:7" ht="20.100000000000001" customHeight="1" x14ac:dyDescent="0.25">
      <c r="B4" s="2" t="s">
        <v>0</v>
      </c>
      <c r="C4" s="1">
        <v>14500</v>
      </c>
      <c r="F4" s="2" t="s">
        <v>0</v>
      </c>
      <c r="G4" s="1">
        <v>14500</v>
      </c>
    </row>
    <row r="5" spans="2:7" ht="20.100000000000001" customHeight="1" x14ac:dyDescent="0.25">
      <c r="B5" s="2" t="s">
        <v>3</v>
      </c>
      <c r="C5" s="1">
        <v>2500</v>
      </c>
      <c r="F5" s="2" t="s">
        <v>3</v>
      </c>
      <c r="G5" s="1">
        <v>2500</v>
      </c>
    </row>
    <row r="6" spans="2:7" ht="20.100000000000001" customHeight="1" x14ac:dyDescent="0.25">
      <c r="B6" s="2" t="s">
        <v>4</v>
      </c>
      <c r="C6" s="1">
        <v>1800</v>
      </c>
      <c r="F6" s="2" t="s">
        <v>4</v>
      </c>
      <c r="G6" s="1">
        <v>1800</v>
      </c>
    </row>
    <row r="7" spans="2:7" ht="20.100000000000001" customHeight="1" x14ac:dyDescent="0.25">
      <c r="B7" s="2" t="s">
        <v>1</v>
      </c>
      <c r="C7" s="4">
        <f>C4-C5-C6</f>
        <v>10200</v>
      </c>
      <c r="F7" s="2" t="s">
        <v>1</v>
      </c>
      <c r="G7" s="4"/>
    </row>
    <row r="8" spans="2:7" ht="20.100000000000001" customHeight="1" x14ac:dyDescent="0.25">
      <c r="B8" s="2" t="s">
        <v>2</v>
      </c>
      <c r="C8" s="4">
        <f>C7*10/100</f>
        <v>1020</v>
      </c>
      <c r="F8" s="2" t="s">
        <v>2</v>
      </c>
      <c r="G8" s="4"/>
    </row>
  </sheetData>
  <mergeCells count="2">
    <mergeCell ref="B2:C2"/>
    <mergeCell ref="F2:G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8E3AA9-7F1B-4AE5-ACC9-F144E3B79066}">
  <dimension ref="B2:L15"/>
  <sheetViews>
    <sheetView showGridLines="0" workbookViewId="0">
      <selection activeCell="B4" sqref="B4:C15"/>
    </sheetView>
  </sheetViews>
  <sheetFormatPr defaultColWidth="20.7109375" defaultRowHeight="20.100000000000001" customHeight="1" x14ac:dyDescent="0.25"/>
  <cols>
    <col min="1" max="1" width="4.28515625" style="5" customWidth="1"/>
    <col min="2" max="2" width="25.5703125" style="5" customWidth="1"/>
    <col min="3" max="3" width="14.85546875" style="5" customWidth="1"/>
    <col min="4" max="4" width="4.85546875" style="5" customWidth="1"/>
    <col min="5" max="5" width="30.140625" style="5" customWidth="1"/>
    <col min="6" max="6" width="14.28515625" style="5" customWidth="1"/>
    <col min="7" max="7" width="20.7109375" style="5"/>
    <col min="8" max="8" width="28.42578125" style="5" customWidth="1"/>
    <col min="9" max="9" width="15.7109375" style="5" customWidth="1"/>
    <col min="10" max="10" width="4.5703125" style="5" customWidth="1"/>
    <col min="11" max="11" width="31.7109375" style="5" customWidth="1"/>
    <col min="12" max="12" width="13.5703125" style="5" customWidth="1"/>
    <col min="13" max="16384" width="20.7109375" style="5"/>
  </cols>
  <sheetData>
    <row r="2" spans="2:12" ht="20.100000000000001" customHeight="1" thickBot="1" x14ac:dyDescent="0.3">
      <c r="B2" s="27" t="s">
        <v>31</v>
      </c>
      <c r="C2" s="27"/>
      <c r="D2" s="27"/>
      <c r="E2" s="27"/>
      <c r="F2" s="27"/>
      <c r="H2" s="27" t="s">
        <v>30</v>
      </c>
      <c r="I2" s="27"/>
      <c r="J2" s="27"/>
      <c r="K2" s="27"/>
      <c r="L2" s="27"/>
    </row>
    <row r="3" spans="2:12" ht="20.100000000000001" customHeight="1" thickTop="1" x14ac:dyDescent="0.25"/>
    <row r="4" spans="2:12" ht="20.100000000000001" customHeight="1" x14ac:dyDescent="0.25">
      <c r="B4" s="2" t="s">
        <v>0</v>
      </c>
      <c r="C4" s="10">
        <v>135000</v>
      </c>
      <c r="E4" s="13" t="s">
        <v>9</v>
      </c>
      <c r="F4" s="13" t="s">
        <v>10</v>
      </c>
      <c r="H4" s="2" t="s">
        <v>0</v>
      </c>
      <c r="I4" s="10">
        <v>135000</v>
      </c>
      <c r="K4" s="13" t="s">
        <v>9</v>
      </c>
      <c r="L4" s="13" t="s">
        <v>10</v>
      </c>
    </row>
    <row r="5" spans="2:12" ht="20.100000000000001" customHeight="1" x14ac:dyDescent="0.25">
      <c r="B5" s="2" t="s">
        <v>3</v>
      </c>
      <c r="C5" s="10">
        <v>12000</v>
      </c>
      <c r="E5" s="6" t="s">
        <v>12</v>
      </c>
      <c r="F5" s="10">
        <f>10275*10/100</f>
        <v>1027.5</v>
      </c>
      <c r="H5" s="2" t="s">
        <v>3</v>
      </c>
      <c r="I5" s="10">
        <v>12000</v>
      </c>
      <c r="K5" s="6" t="s">
        <v>12</v>
      </c>
      <c r="L5" s="10">
        <f>10275*10/100</f>
        <v>1027.5</v>
      </c>
    </row>
    <row r="6" spans="2:12" ht="20.100000000000001" customHeight="1" x14ac:dyDescent="0.25">
      <c r="B6" s="2" t="s">
        <v>4</v>
      </c>
      <c r="C6" s="10">
        <v>8000</v>
      </c>
      <c r="D6" s="9"/>
      <c r="E6" s="6" t="s">
        <v>21</v>
      </c>
      <c r="F6" s="10">
        <f>31500*20/100</f>
        <v>6300</v>
      </c>
      <c r="H6" s="2" t="s">
        <v>4</v>
      </c>
      <c r="I6" s="10">
        <v>8000</v>
      </c>
      <c r="J6" s="9"/>
      <c r="K6" s="6" t="s">
        <v>21</v>
      </c>
      <c r="L6" s="10">
        <f>31500*20/100</f>
        <v>6300</v>
      </c>
    </row>
    <row r="7" spans="2:12" ht="20.100000000000001" customHeight="1" x14ac:dyDescent="0.25">
      <c r="D7" s="9"/>
      <c r="E7" s="6" t="s">
        <v>22</v>
      </c>
      <c r="F7" s="10">
        <f>47300*22/100</f>
        <v>10406</v>
      </c>
      <c r="J7" s="9"/>
      <c r="K7" s="6" t="s">
        <v>22</v>
      </c>
      <c r="L7" s="10">
        <f>47300*22/100</f>
        <v>10406</v>
      </c>
    </row>
    <row r="8" spans="2:12" ht="20.100000000000001" customHeight="1" x14ac:dyDescent="0.25">
      <c r="B8" s="11" t="s">
        <v>5</v>
      </c>
      <c r="C8" s="11" t="s">
        <v>6</v>
      </c>
      <c r="E8" s="6" t="s">
        <v>23</v>
      </c>
      <c r="F8" s="10">
        <f>25925*24/100</f>
        <v>6222</v>
      </c>
      <c r="H8" s="11" t="s">
        <v>5</v>
      </c>
      <c r="I8" s="11" t="s">
        <v>6</v>
      </c>
      <c r="K8" s="6" t="s">
        <v>23</v>
      </c>
      <c r="L8" s="10">
        <f>25925*24/100</f>
        <v>6222</v>
      </c>
    </row>
    <row r="9" spans="2:12" ht="20.100000000000001" customHeight="1" x14ac:dyDescent="0.25">
      <c r="B9" s="6" t="s">
        <v>7</v>
      </c>
      <c r="C9" s="7">
        <v>0.1</v>
      </c>
      <c r="H9" s="6" t="s">
        <v>7</v>
      </c>
      <c r="I9" s="7">
        <v>0.1</v>
      </c>
    </row>
    <row r="10" spans="2:12" ht="20.100000000000001" customHeight="1" x14ac:dyDescent="0.25">
      <c r="B10" s="6" t="s">
        <v>13</v>
      </c>
      <c r="C10" s="7">
        <v>0.12</v>
      </c>
      <c r="E10" s="12" t="s">
        <v>1</v>
      </c>
      <c r="F10" s="10">
        <f>C4-C5-C6</f>
        <v>115000</v>
      </c>
      <c r="H10" s="6" t="s">
        <v>13</v>
      </c>
      <c r="I10" s="7">
        <v>0.12</v>
      </c>
      <c r="K10" s="12" t="s">
        <v>1</v>
      </c>
      <c r="L10" s="10">
        <f>I4-I5-I6</f>
        <v>115000</v>
      </c>
    </row>
    <row r="11" spans="2:12" ht="20.100000000000001" customHeight="1" x14ac:dyDescent="0.25">
      <c r="B11" s="6" t="s">
        <v>14</v>
      </c>
      <c r="C11" s="7">
        <v>0.22</v>
      </c>
      <c r="E11" s="12" t="s">
        <v>11</v>
      </c>
      <c r="F11" s="10">
        <f>F5+F6+F7+F8</f>
        <v>23955.5</v>
      </c>
      <c r="H11" s="6" t="s">
        <v>14</v>
      </c>
      <c r="I11" s="7">
        <v>0.22</v>
      </c>
      <c r="K11" s="12" t="s">
        <v>11</v>
      </c>
      <c r="L11" s="10">
        <f>L5+L6+L7+L8</f>
        <v>23955.5</v>
      </c>
    </row>
    <row r="12" spans="2:12" ht="20.100000000000001" customHeight="1" x14ac:dyDescent="0.25">
      <c r="B12" s="8" t="s">
        <v>15</v>
      </c>
      <c r="C12" s="7">
        <v>0.24</v>
      </c>
      <c r="H12" s="8" t="s">
        <v>15</v>
      </c>
      <c r="I12" s="7">
        <v>0.24</v>
      </c>
    </row>
    <row r="13" spans="2:12" ht="20.100000000000001" customHeight="1" x14ac:dyDescent="0.25">
      <c r="B13" s="6" t="s">
        <v>16</v>
      </c>
      <c r="C13" s="7">
        <v>0.32</v>
      </c>
      <c r="H13" s="6" t="s">
        <v>16</v>
      </c>
      <c r="I13" s="7">
        <v>0.32</v>
      </c>
    </row>
    <row r="14" spans="2:12" ht="20.100000000000001" customHeight="1" x14ac:dyDescent="0.25">
      <c r="B14" s="6" t="s">
        <v>17</v>
      </c>
      <c r="C14" s="7">
        <v>0.35</v>
      </c>
      <c r="H14" s="6" t="s">
        <v>17</v>
      </c>
      <c r="I14" s="7">
        <v>0.35</v>
      </c>
    </row>
    <row r="15" spans="2:12" ht="20.100000000000001" customHeight="1" x14ac:dyDescent="0.25">
      <c r="B15" s="6" t="s">
        <v>8</v>
      </c>
      <c r="C15" s="7">
        <v>0.37</v>
      </c>
      <c r="H15" s="6" t="s">
        <v>8</v>
      </c>
      <c r="I15" s="7">
        <v>0.37</v>
      </c>
    </row>
  </sheetData>
  <mergeCells count="2">
    <mergeCell ref="B2:F2"/>
    <mergeCell ref="H2:L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22B7B-5767-4CC2-98EE-E1020ED947FE}">
  <dimension ref="B2:L17"/>
  <sheetViews>
    <sheetView showGridLines="0" workbookViewId="0">
      <selection activeCell="B11" sqref="B11:D17"/>
    </sheetView>
  </sheetViews>
  <sheetFormatPr defaultColWidth="20.7109375" defaultRowHeight="20.100000000000001" customHeight="1" x14ac:dyDescent="0.25"/>
  <cols>
    <col min="1" max="1" width="4.7109375" style="5" customWidth="1"/>
    <col min="2" max="2" width="14.5703125" style="5" customWidth="1"/>
    <col min="3" max="3" width="15.7109375" style="5" customWidth="1"/>
    <col min="4" max="4" width="15.42578125" style="5" customWidth="1"/>
    <col min="5" max="5" width="15.140625" style="5" customWidth="1"/>
    <col min="6" max="6" width="16.85546875" style="5" customWidth="1"/>
    <col min="7" max="7" width="20.7109375" style="5" customWidth="1"/>
    <col min="8" max="16384" width="20.7109375" style="5"/>
  </cols>
  <sheetData>
    <row r="2" spans="2:12" ht="20.100000000000001" customHeight="1" thickBot="1" x14ac:dyDescent="0.3">
      <c r="B2" s="27" t="s">
        <v>32</v>
      </c>
      <c r="C2" s="27"/>
      <c r="D2" s="27"/>
      <c r="E2" s="27"/>
      <c r="F2" s="27"/>
      <c r="H2" s="27" t="s">
        <v>38</v>
      </c>
      <c r="I2" s="27"/>
      <c r="J2" s="27"/>
      <c r="K2" s="27"/>
      <c r="L2" s="27"/>
    </row>
    <row r="3" spans="2:12" ht="20.100000000000001" customHeight="1" thickTop="1" x14ac:dyDescent="0.25"/>
    <row r="4" spans="2:12" ht="20.100000000000001" customHeight="1" x14ac:dyDescent="0.25">
      <c r="B4" s="2" t="s">
        <v>18</v>
      </c>
      <c r="C4" s="14" t="s">
        <v>19</v>
      </c>
      <c r="D4" s="12" t="s">
        <v>20</v>
      </c>
      <c r="E4" s="28" t="s">
        <v>27</v>
      </c>
      <c r="F4" s="28"/>
      <c r="H4" s="2" t="s">
        <v>18</v>
      </c>
      <c r="I4" s="14" t="s">
        <v>19</v>
      </c>
      <c r="J4" s="12" t="s">
        <v>20</v>
      </c>
      <c r="K4" s="28" t="s">
        <v>27</v>
      </c>
      <c r="L4" s="28"/>
    </row>
    <row r="5" spans="2:12" ht="20.100000000000001" customHeight="1" x14ac:dyDescent="0.25">
      <c r="B5" s="15" t="s">
        <v>33</v>
      </c>
      <c r="C5" s="23">
        <v>7500</v>
      </c>
      <c r="D5" s="22" t="str">
        <f>IF(C5&lt;$C$12,"$0",IF(C5&lt;=$C$13,(C5-8000)*$D$13,IF(C5&lt;=$C$14,(C5-15000)*$D$14,IF(C5&lt;=$C$15,(C5-22000)*$D$15,IF(C5&lt;=$C$16,(C5-29000)*$D$16,IF(C5&gt;$C$16,(C5-36000)*$D$17))))))</f>
        <v>$0</v>
      </c>
      <c r="E5" s="29">
        <f>F12+D5</f>
        <v>0</v>
      </c>
      <c r="F5" s="29"/>
      <c r="H5" s="15" t="s">
        <v>33</v>
      </c>
      <c r="I5" s="23">
        <v>7500</v>
      </c>
      <c r="J5" s="22"/>
      <c r="K5" s="29"/>
      <c r="L5" s="29"/>
    </row>
    <row r="6" spans="2:12" ht="20.100000000000001" customHeight="1" x14ac:dyDescent="0.25">
      <c r="B6" s="15" t="s">
        <v>34</v>
      </c>
      <c r="C6" s="23">
        <v>13000</v>
      </c>
      <c r="D6" s="24">
        <f>IF(C6&lt;$C$12,"$0",IF(C6&lt;=$C$13,(C6-8000)*$D$13,IF(C6&lt;=$C$14,(C6-15000)*$D$14,IF(C6&lt;=$C$15,(C6-22000)*$D$15,IF(C6&lt;=$C$16,(C6-29000)*$D$16,IF(C6&gt;$C$16,(C6-36000)*$D$17))))))</f>
        <v>150</v>
      </c>
      <c r="E6" s="29">
        <f t="shared" ref="E6:E9" si="0">F13+D6</f>
        <v>360</v>
      </c>
      <c r="F6" s="29"/>
      <c r="H6" s="15" t="s">
        <v>34</v>
      </c>
      <c r="I6" s="23">
        <v>13000</v>
      </c>
      <c r="J6" s="24"/>
      <c r="K6" s="29"/>
      <c r="L6" s="29"/>
    </row>
    <row r="7" spans="2:12" ht="20.100000000000001" customHeight="1" x14ac:dyDescent="0.25">
      <c r="B7" s="15" t="s">
        <v>35</v>
      </c>
      <c r="C7" s="23">
        <v>21000</v>
      </c>
      <c r="D7" s="24">
        <f>IF(C7&lt;$C$12,"$0",IF(C7&lt;=$C$13,(C7-8000)*$D$13,IF(C7&lt;=$C$14,(C7-15000)*$D$14,IF(C7&lt;=$C$15,(C7-22000)*$D$15,IF(C7&lt;=$C$16,(C7-29000)*$D$16,IF(C7&gt;$C$16,(C7-36000)*$D$17))))))</f>
        <v>300</v>
      </c>
      <c r="E7" s="29">
        <f t="shared" si="0"/>
        <v>860</v>
      </c>
      <c r="F7" s="29"/>
      <c r="H7" s="15" t="s">
        <v>35</v>
      </c>
      <c r="I7" s="23">
        <v>21000</v>
      </c>
      <c r="J7" s="24"/>
      <c r="K7" s="29"/>
      <c r="L7" s="29"/>
    </row>
    <row r="8" spans="2:12" ht="20.100000000000001" customHeight="1" x14ac:dyDescent="0.25">
      <c r="B8" s="15" t="s">
        <v>36</v>
      </c>
      <c r="C8" s="23">
        <v>25000</v>
      </c>
      <c r="D8" s="24">
        <f>IF(C8&lt;$C$12,"$0",IF(C8&lt;=$C$13,(C8-8000)*$D$13,IF(C8&lt;=$C$14,(C8-15000)*$D$14,IF(C8&lt;=$C$15,(C8-22000)*$D$15,IF(C8&lt;=$C$16,(C8-29000)*$D$16,IF(C8&gt;$C$16,(C8-36000)*$D$17))))))</f>
        <v>210.00000000000003</v>
      </c>
      <c r="E8" s="29">
        <f t="shared" si="0"/>
        <v>1050</v>
      </c>
      <c r="F8" s="29"/>
      <c r="H8" s="15" t="s">
        <v>36</v>
      </c>
      <c r="I8" s="23">
        <v>25000</v>
      </c>
      <c r="J8" s="24"/>
      <c r="K8" s="29"/>
      <c r="L8" s="29"/>
    </row>
    <row r="9" spans="2:12" ht="20.100000000000001" customHeight="1" x14ac:dyDescent="0.25">
      <c r="B9" s="15" t="s">
        <v>37</v>
      </c>
      <c r="C9" s="10">
        <v>38000</v>
      </c>
      <c r="D9" s="24">
        <f>IF(C9&lt;$C$12,"$0",IF(C9&lt;=$C$13,(C9-8000)*$D$13,IF(C9&lt;=$C$14,(C9-15000)*$D$14,IF(C9&lt;=$C$15,(C9-22000)*$D$15,IF(C9&lt;=$C$16,(C9-29000)*$D$16,IF(C9&gt;$C$16,(C9-36000)*$D$17))))))</f>
        <v>220</v>
      </c>
      <c r="E9" s="29">
        <f t="shared" si="0"/>
        <v>1340</v>
      </c>
      <c r="F9" s="29"/>
      <c r="H9" s="15" t="s">
        <v>37</v>
      </c>
      <c r="I9" s="10">
        <v>38000</v>
      </c>
      <c r="J9" s="24"/>
      <c r="K9" s="29"/>
      <c r="L9" s="29"/>
    </row>
    <row r="10" spans="2:12" ht="20.100000000000001" customHeight="1" x14ac:dyDescent="0.25">
      <c r="B10" s="16"/>
      <c r="C10" s="9"/>
      <c r="D10" s="17"/>
      <c r="E10" s="18"/>
      <c r="H10" s="16"/>
      <c r="I10" s="9"/>
      <c r="J10" s="17"/>
      <c r="K10" s="18"/>
    </row>
    <row r="11" spans="2:12" ht="20.100000000000001" customHeight="1" x14ac:dyDescent="0.25">
      <c r="B11" s="2" t="s">
        <v>24</v>
      </c>
      <c r="C11" s="2" t="s">
        <v>25</v>
      </c>
      <c r="D11" s="2" t="s">
        <v>6</v>
      </c>
      <c r="E11" s="21" t="s">
        <v>28</v>
      </c>
      <c r="F11" s="21" t="s">
        <v>29</v>
      </c>
      <c r="H11" s="2" t="s">
        <v>24</v>
      </c>
      <c r="I11" s="2" t="s">
        <v>25</v>
      </c>
      <c r="J11" s="2" t="s">
        <v>6</v>
      </c>
      <c r="K11" s="21" t="s">
        <v>28</v>
      </c>
      <c r="L11" s="21" t="s">
        <v>29</v>
      </c>
    </row>
    <row r="12" spans="2:12" ht="20.100000000000001" customHeight="1" x14ac:dyDescent="0.25">
      <c r="B12" s="10">
        <v>0</v>
      </c>
      <c r="C12" s="10">
        <v>8000</v>
      </c>
      <c r="D12" s="7">
        <v>0</v>
      </c>
      <c r="E12" s="10">
        <f>(B13-B12)*D12</f>
        <v>0</v>
      </c>
      <c r="F12" s="10">
        <f>(C13-C12)*E12</f>
        <v>0</v>
      </c>
      <c r="H12" s="10">
        <v>0</v>
      </c>
      <c r="I12" s="10">
        <v>8000</v>
      </c>
      <c r="J12" s="7">
        <v>0</v>
      </c>
      <c r="K12" s="10"/>
      <c r="L12" s="10"/>
    </row>
    <row r="13" spans="2:12" ht="20.100000000000001" customHeight="1" x14ac:dyDescent="0.25">
      <c r="B13" s="10">
        <v>8000</v>
      </c>
      <c r="C13" s="10">
        <v>15000</v>
      </c>
      <c r="D13" s="7">
        <v>0.03</v>
      </c>
      <c r="E13" s="10">
        <f>(B14-B13)*D13</f>
        <v>210</v>
      </c>
      <c r="F13" s="10">
        <f>E12+E13</f>
        <v>210</v>
      </c>
      <c r="H13" s="10">
        <v>8000</v>
      </c>
      <c r="I13" s="10">
        <v>15000</v>
      </c>
      <c r="J13" s="7">
        <v>0.03</v>
      </c>
      <c r="K13" s="10"/>
      <c r="L13" s="10"/>
    </row>
    <row r="14" spans="2:12" ht="20.100000000000001" customHeight="1" x14ac:dyDescent="0.25">
      <c r="B14" s="10">
        <v>15000</v>
      </c>
      <c r="C14" s="10">
        <v>22000</v>
      </c>
      <c r="D14" s="7">
        <v>0.05</v>
      </c>
      <c r="E14" s="10">
        <f>(B15-B14)*D14</f>
        <v>350</v>
      </c>
      <c r="F14" s="10">
        <f t="shared" ref="F14:F16" si="1">E13+E14</f>
        <v>560</v>
      </c>
      <c r="H14" s="10">
        <v>15000</v>
      </c>
      <c r="I14" s="10">
        <v>22000</v>
      </c>
      <c r="J14" s="7">
        <v>0.05</v>
      </c>
      <c r="K14" s="10"/>
      <c r="L14" s="10"/>
    </row>
    <row r="15" spans="2:12" ht="20.100000000000001" customHeight="1" x14ac:dyDescent="0.25">
      <c r="B15" s="24">
        <v>22000</v>
      </c>
      <c r="C15" s="10">
        <v>29000</v>
      </c>
      <c r="D15" s="7">
        <v>7.0000000000000007E-2</v>
      </c>
      <c r="E15" s="10">
        <f>(B16-B15)*D15</f>
        <v>490.00000000000006</v>
      </c>
      <c r="F15" s="10">
        <f t="shared" si="1"/>
        <v>840</v>
      </c>
      <c r="H15" s="24">
        <v>22000</v>
      </c>
      <c r="I15" s="10">
        <v>29000</v>
      </c>
      <c r="J15" s="7">
        <v>7.0000000000000007E-2</v>
      </c>
      <c r="K15" s="10"/>
      <c r="L15" s="10"/>
    </row>
    <row r="16" spans="2:12" ht="20.100000000000001" customHeight="1" x14ac:dyDescent="0.25">
      <c r="B16" s="10">
        <v>29000</v>
      </c>
      <c r="C16" s="10">
        <v>36000</v>
      </c>
      <c r="D16" s="7">
        <v>0.09</v>
      </c>
      <c r="E16" s="10">
        <f>(B17-B16)*D16</f>
        <v>630</v>
      </c>
      <c r="F16" s="10">
        <f t="shared" si="1"/>
        <v>1120</v>
      </c>
      <c r="H16" s="10">
        <v>29000</v>
      </c>
      <c r="I16" s="10">
        <v>36000</v>
      </c>
      <c r="J16" s="7">
        <v>0.09</v>
      </c>
      <c r="K16" s="10"/>
      <c r="L16" s="10"/>
    </row>
    <row r="17" spans="2:12" ht="20.100000000000001" customHeight="1" x14ac:dyDescent="0.25">
      <c r="B17" s="10">
        <v>36000</v>
      </c>
      <c r="C17" s="10" t="s">
        <v>26</v>
      </c>
      <c r="D17" s="7">
        <v>0.11</v>
      </c>
      <c r="E17" s="19"/>
      <c r="F17" s="20"/>
      <c r="H17" s="10">
        <v>36000</v>
      </c>
      <c r="I17" s="10" t="s">
        <v>26</v>
      </c>
      <c r="J17" s="7">
        <v>0.11</v>
      </c>
      <c r="K17" s="19"/>
      <c r="L17" s="20"/>
    </row>
  </sheetData>
  <mergeCells count="14">
    <mergeCell ref="B2:F2"/>
    <mergeCell ref="E4:F4"/>
    <mergeCell ref="E5:F5"/>
    <mergeCell ref="E6:F6"/>
    <mergeCell ref="K8:L8"/>
    <mergeCell ref="K9:L9"/>
    <mergeCell ref="E7:F7"/>
    <mergeCell ref="E8:F8"/>
    <mergeCell ref="E9:F9"/>
    <mergeCell ref="H2:L2"/>
    <mergeCell ref="K4:L4"/>
    <mergeCell ref="K5:L5"/>
    <mergeCell ref="K6:L6"/>
    <mergeCell ref="K7:L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6FC99-80FE-41D6-AE8E-A40C693D0BE3}">
  <dimension ref="B2:L17"/>
  <sheetViews>
    <sheetView showGridLines="0" workbookViewId="0">
      <selection activeCell="B11" sqref="B11:D17"/>
    </sheetView>
  </sheetViews>
  <sheetFormatPr defaultColWidth="20.7109375" defaultRowHeight="20.100000000000001" customHeight="1" x14ac:dyDescent="0.25"/>
  <cols>
    <col min="1" max="1" width="4.7109375" style="5" customWidth="1"/>
    <col min="2" max="2" width="14.5703125" style="5" customWidth="1"/>
    <col min="3" max="3" width="15.7109375" style="5" customWidth="1"/>
    <col min="4" max="4" width="15.42578125" style="5" customWidth="1"/>
    <col min="5" max="5" width="15.140625" style="5" customWidth="1"/>
    <col min="6" max="6" width="16.85546875" style="5" customWidth="1"/>
    <col min="7" max="16384" width="20.7109375" style="5"/>
  </cols>
  <sheetData>
    <row r="2" spans="2:12" ht="20.100000000000001" customHeight="1" thickBot="1" x14ac:dyDescent="0.3">
      <c r="B2" s="27" t="s">
        <v>39</v>
      </c>
      <c r="C2" s="27"/>
      <c r="D2" s="27"/>
      <c r="E2" s="27"/>
      <c r="F2" s="27"/>
      <c r="H2" s="27" t="s">
        <v>38</v>
      </c>
      <c r="I2" s="27"/>
      <c r="J2" s="27"/>
      <c r="K2" s="27"/>
      <c r="L2" s="27"/>
    </row>
    <row r="3" spans="2:12" ht="20.100000000000001" customHeight="1" thickTop="1" x14ac:dyDescent="0.25"/>
    <row r="4" spans="2:12" ht="20.100000000000001" customHeight="1" x14ac:dyDescent="0.25">
      <c r="B4" s="2" t="s">
        <v>18</v>
      </c>
      <c r="C4" s="14" t="s">
        <v>19</v>
      </c>
      <c r="D4" s="12" t="s">
        <v>20</v>
      </c>
      <c r="E4" s="28" t="s">
        <v>27</v>
      </c>
      <c r="F4" s="28"/>
      <c r="H4" s="2" t="s">
        <v>18</v>
      </c>
      <c r="I4" s="14" t="s">
        <v>19</v>
      </c>
      <c r="J4" s="12" t="s">
        <v>20</v>
      </c>
      <c r="K4" s="28" t="s">
        <v>27</v>
      </c>
      <c r="L4" s="28"/>
    </row>
    <row r="5" spans="2:12" ht="20.100000000000001" customHeight="1" x14ac:dyDescent="0.25">
      <c r="B5" s="15" t="s">
        <v>33</v>
      </c>
      <c r="C5" s="23">
        <v>7500</v>
      </c>
      <c r="D5" s="26">
        <f>VLOOKUP(C5,$B$12:$D$17,3,TRUE)+
(C5-VLOOKUP(C5,$B$12:$D$17,1,TRUE))*
VLOOKUP(C5,$B$12:$D$17,3,TRUE)</f>
        <v>0</v>
      </c>
      <c r="E5" s="29">
        <f>F12+D5</f>
        <v>0</v>
      </c>
      <c r="F5" s="29"/>
      <c r="H5" s="15" t="s">
        <v>33</v>
      </c>
      <c r="I5" s="23">
        <v>7500</v>
      </c>
      <c r="J5" s="22"/>
      <c r="K5" s="29"/>
      <c r="L5" s="29"/>
    </row>
    <row r="6" spans="2:12" ht="20.100000000000001" customHeight="1" x14ac:dyDescent="0.25">
      <c r="B6" s="15" t="s">
        <v>34</v>
      </c>
      <c r="C6" s="23">
        <v>13000</v>
      </c>
      <c r="D6" s="26">
        <f t="shared" ref="D6:D9" si="0">VLOOKUP(C6,$B$12:$D$17,3,TRUE)+
(C6-VLOOKUP(C6,$B$12:$D$17,1,TRUE))*
VLOOKUP(C6,$B$12:$D$17,3,TRUE)</f>
        <v>150.03</v>
      </c>
      <c r="E6" s="29">
        <f t="shared" ref="E6:E9" si="1">F13+D6</f>
        <v>360.03</v>
      </c>
      <c r="F6" s="29"/>
      <c r="H6" s="15" t="s">
        <v>34</v>
      </c>
      <c r="I6" s="23">
        <v>13000</v>
      </c>
      <c r="J6" s="24"/>
      <c r="K6" s="29"/>
      <c r="L6" s="29"/>
    </row>
    <row r="7" spans="2:12" ht="20.100000000000001" customHeight="1" x14ac:dyDescent="0.25">
      <c r="B7" s="15" t="s">
        <v>35</v>
      </c>
      <c r="C7" s="23">
        <v>21000</v>
      </c>
      <c r="D7" s="26">
        <f t="shared" si="0"/>
        <v>300.05</v>
      </c>
      <c r="E7" s="29">
        <f t="shared" si="1"/>
        <v>860.05</v>
      </c>
      <c r="F7" s="29"/>
      <c r="H7" s="15" t="s">
        <v>35</v>
      </c>
      <c r="I7" s="23">
        <v>21000</v>
      </c>
      <c r="J7" s="24"/>
      <c r="K7" s="29"/>
      <c r="L7" s="29"/>
    </row>
    <row r="8" spans="2:12" ht="20.100000000000001" customHeight="1" x14ac:dyDescent="0.25">
      <c r="B8" s="15" t="s">
        <v>36</v>
      </c>
      <c r="C8" s="23">
        <v>25000</v>
      </c>
      <c r="D8" s="26">
        <f t="shared" si="0"/>
        <v>210.07000000000002</v>
      </c>
      <c r="E8" s="29">
        <f t="shared" si="1"/>
        <v>1050.07</v>
      </c>
      <c r="F8" s="29"/>
      <c r="H8" s="15" t="s">
        <v>36</v>
      </c>
      <c r="I8" s="23">
        <v>25000</v>
      </c>
      <c r="J8" s="24"/>
      <c r="K8" s="29"/>
      <c r="L8" s="29"/>
    </row>
    <row r="9" spans="2:12" ht="20.100000000000001" customHeight="1" x14ac:dyDescent="0.25">
      <c r="B9" s="15" t="s">
        <v>37</v>
      </c>
      <c r="C9" s="10">
        <v>38000</v>
      </c>
      <c r="D9" s="26">
        <f t="shared" si="0"/>
        <v>220.11</v>
      </c>
      <c r="E9" s="29">
        <f t="shared" si="1"/>
        <v>1340.1100000000001</v>
      </c>
      <c r="F9" s="29"/>
      <c r="H9" s="15" t="s">
        <v>37</v>
      </c>
      <c r="I9" s="10">
        <v>38000</v>
      </c>
      <c r="J9" s="24"/>
      <c r="K9" s="29"/>
      <c r="L9" s="29"/>
    </row>
    <row r="10" spans="2:12" ht="20.100000000000001" customHeight="1" x14ac:dyDescent="0.25">
      <c r="B10" s="16"/>
      <c r="C10" s="9"/>
      <c r="D10" s="17"/>
      <c r="E10" s="18"/>
      <c r="H10" s="16"/>
      <c r="I10" s="9"/>
      <c r="J10" s="17"/>
      <c r="K10" s="18"/>
    </row>
    <row r="11" spans="2:12" ht="20.100000000000001" customHeight="1" x14ac:dyDescent="0.25">
      <c r="B11" s="2" t="s">
        <v>24</v>
      </c>
      <c r="C11" s="2" t="s">
        <v>25</v>
      </c>
      <c r="D11" s="2" t="s">
        <v>6</v>
      </c>
      <c r="E11" s="21" t="s">
        <v>28</v>
      </c>
      <c r="F11" s="21" t="s">
        <v>29</v>
      </c>
      <c r="H11" s="2" t="s">
        <v>24</v>
      </c>
      <c r="I11" s="2" t="s">
        <v>25</v>
      </c>
      <c r="J11" s="2" t="s">
        <v>6</v>
      </c>
      <c r="K11" s="21" t="s">
        <v>28</v>
      </c>
      <c r="L11" s="21" t="s">
        <v>29</v>
      </c>
    </row>
    <row r="12" spans="2:12" ht="20.100000000000001" customHeight="1" x14ac:dyDescent="0.25">
      <c r="B12" s="10">
        <v>0</v>
      </c>
      <c r="C12" s="10">
        <v>8000</v>
      </c>
      <c r="D12" s="7">
        <v>0</v>
      </c>
      <c r="E12" s="10">
        <f>(B13-B12)*D12</f>
        <v>0</v>
      </c>
      <c r="F12" s="10">
        <f>(C13-C12)*E12</f>
        <v>0</v>
      </c>
      <c r="H12" s="10">
        <v>0</v>
      </c>
      <c r="I12" s="10">
        <v>8000</v>
      </c>
      <c r="J12" s="7">
        <v>0</v>
      </c>
      <c r="K12" s="10"/>
      <c r="L12" s="10"/>
    </row>
    <row r="13" spans="2:12" ht="20.100000000000001" customHeight="1" x14ac:dyDescent="0.25">
      <c r="B13" s="10">
        <v>8000</v>
      </c>
      <c r="C13" s="10">
        <v>15000</v>
      </c>
      <c r="D13" s="7">
        <v>0.03</v>
      </c>
      <c r="E13" s="10">
        <f>(B14-B13)*D13</f>
        <v>210</v>
      </c>
      <c r="F13" s="10">
        <f>E12+E13</f>
        <v>210</v>
      </c>
      <c r="H13" s="10">
        <v>8000</v>
      </c>
      <c r="I13" s="10">
        <v>15000</v>
      </c>
      <c r="J13" s="7">
        <v>0.03</v>
      </c>
      <c r="K13" s="10"/>
      <c r="L13" s="10"/>
    </row>
    <row r="14" spans="2:12" ht="20.100000000000001" customHeight="1" x14ac:dyDescent="0.25">
      <c r="B14" s="10">
        <v>15000</v>
      </c>
      <c r="C14" s="10">
        <v>22000</v>
      </c>
      <c r="D14" s="7">
        <v>0.05</v>
      </c>
      <c r="E14" s="10">
        <f>(B15-B14)*D14</f>
        <v>350</v>
      </c>
      <c r="F14" s="10">
        <f t="shared" ref="F14:F16" si="2">E13+E14</f>
        <v>560</v>
      </c>
      <c r="H14" s="10">
        <v>15000</v>
      </c>
      <c r="I14" s="10">
        <v>22000</v>
      </c>
      <c r="J14" s="7">
        <v>0.05</v>
      </c>
      <c r="K14" s="10"/>
      <c r="L14" s="10"/>
    </row>
    <row r="15" spans="2:12" ht="20.100000000000001" customHeight="1" x14ac:dyDescent="0.25">
      <c r="B15" s="24">
        <v>22000</v>
      </c>
      <c r="C15" s="10">
        <v>29000</v>
      </c>
      <c r="D15" s="7">
        <v>7.0000000000000007E-2</v>
      </c>
      <c r="E15" s="10">
        <f>(B16-B15)*D15</f>
        <v>490.00000000000006</v>
      </c>
      <c r="F15" s="10">
        <f t="shared" si="2"/>
        <v>840</v>
      </c>
      <c r="H15" s="24">
        <v>22000</v>
      </c>
      <c r="I15" s="10">
        <v>29000</v>
      </c>
      <c r="J15" s="7">
        <v>7.0000000000000007E-2</v>
      </c>
      <c r="K15" s="10"/>
      <c r="L15" s="10"/>
    </row>
    <row r="16" spans="2:12" ht="20.100000000000001" customHeight="1" x14ac:dyDescent="0.25">
      <c r="B16" s="10">
        <v>29000</v>
      </c>
      <c r="C16" s="10">
        <v>36000</v>
      </c>
      <c r="D16" s="7">
        <v>0.09</v>
      </c>
      <c r="E16" s="10">
        <f>(B17-B16)*D16</f>
        <v>630</v>
      </c>
      <c r="F16" s="10">
        <f t="shared" si="2"/>
        <v>1120</v>
      </c>
      <c r="H16" s="10">
        <v>29000</v>
      </c>
      <c r="I16" s="10">
        <v>36000</v>
      </c>
      <c r="J16" s="7">
        <v>0.09</v>
      </c>
      <c r="K16" s="10"/>
      <c r="L16" s="10"/>
    </row>
    <row r="17" spans="2:12" ht="20.100000000000001" customHeight="1" x14ac:dyDescent="0.25">
      <c r="B17" s="10">
        <v>36000</v>
      </c>
      <c r="C17" s="10" t="s">
        <v>26</v>
      </c>
      <c r="D17" s="7">
        <v>0.11</v>
      </c>
      <c r="E17" s="19"/>
      <c r="F17" s="20"/>
      <c r="H17" s="10">
        <v>36000</v>
      </c>
      <c r="I17" s="10" t="s">
        <v>26</v>
      </c>
      <c r="J17" s="7">
        <v>0.11</v>
      </c>
      <c r="K17" s="19"/>
      <c r="L17" s="20"/>
    </row>
  </sheetData>
  <mergeCells count="14">
    <mergeCell ref="B2:F2"/>
    <mergeCell ref="H2:L2"/>
    <mergeCell ref="E4:F4"/>
    <mergeCell ref="K4:L4"/>
    <mergeCell ref="E5:F5"/>
    <mergeCell ref="K5:L5"/>
    <mergeCell ref="E9:F9"/>
    <mergeCell ref="K9:L9"/>
    <mergeCell ref="E6:F6"/>
    <mergeCell ref="K6:L6"/>
    <mergeCell ref="E7:F7"/>
    <mergeCell ref="K7:L7"/>
    <mergeCell ref="E8:F8"/>
    <mergeCell ref="K8:L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AEE68-DD8D-4649-90FA-D5974CB30016}">
  <dimension ref="B4:D13"/>
  <sheetViews>
    <sheetView showGridLines="0" tabSelected="1" workbookViewId="0">
      <selection activeCell="A2" sqref="A2:XFD2"/>
    </sheetView>
  </sheetViews>
  <sheetFormatPr defaultColWidth="20.7109375" defaultRowHeight="20.100000000000001" customHeight="1" x14ac:dyDescent="0.25"/>
  <cols>
    <col min="1" max="1" width="4.5703125" style="30" customWidth="1"/>
    <col min="2" max="16384" width="20.7109375" style="30"/>
  </cols>
  <sheetData>
    <row r="4" spans="2:4" ht="20.100000000000001" customHeight="1" x14ac:dyDescent="0.25">
      <c r="B4" s="2" t="s">
        <v>1</v>
      </c>
      <c r="C4" s="4">
        <v>10200</v>
      </c>
    </row>
    <row r="5" spans="2:4" ht="20.100000000000001" customHeight="1" x14ac:dyDescent="0.25">
      <c r="B5" s="2" t="s">
        <v>2</v>
      </c>
      <c r="C5" s="4"/>
    </row>
    <row r="7" spans="2:4" ht="20.100000000000001" customHeight="1" x14ac:dyDescent="0.25">
      <c r="B7" s="2" t="s">
        <v>24</v>
      </c>
      <c r="C7" s="2" t="s">
        <v>25</v>
      </c>
      <c r="D7" s="2" t="s">
        <v>6</v>
      </c>
    </row>
    <row r="8" spans="2:4" ht="20.100000000000001" customHeight="1" x14ac:dyDescent="0.25">
      <c r="B8" s="25">
        <v>0</v>
      </c>
      <c r="C8" s="25">
        <v>8000</v>
      </c>
      <c r="D8" s="7">
        <v>0</v>
      </c>
    </row>
    <row r="9" spans="2:4" ht="20.100000000000001" customHeight="1" x14ac:dyDescent="0.25">
      <c r="B9" s="25">
        <v>8000</v>
      </c>
      <c r="C9" s="25">
        <v>15000</v>
      </c>
      <c r="D9" s="7">
        <v>0.03</v>
      </c>
    </row>
    <row r="10" spans="2:4" ht="20.100000000000001" customHeight="1" x14ac:dyDescent="0.25">
      <c r="B10" s="25">
        <v>15000</v>
      </c>
      <c r="C10" s="25">
        <v>22000</v>
      </c>
      <c r="D10" s="7">
        <v>0.05</v>
      </c>
    </row>
    <row r="11" spans="2:4" ht="20.100000000000001" customHeight="1" x14ac:dyDescent="0.25">
      <c r="B11" s="24">
        <v>22000</v>
      </c>
      <c r="C11" s="25">
        <v>29000</v>
      </c>
      <c r="D11" s="7">
        <v>7.0000000000000007E-2</v>
      </c>
    </row>
    <row r="12" spans="2:4" ht="20.100000000000001" customHeight="1" x14ac:dyDescent="0.25">
      <c r="B12" s="25">
        <v>29000</v>
      </c>
      <c r="C12" s="25">
        <v>36000</v>
      </c>
      <c r="D12" s="7">
        <v>0.09</v>
      </c>
    </row>
    <row r="13" spans="2:4" ht="20.100000000000001" customHeight="1" x14ac:dyDescent="0.25">
      <c r="B13" s="25">
        <v>36000</v>
      </c>
      <c r="C13" s="25" t="s">
        <v>26</v>
      </c>
      <c r="D13" s="7">
        <v>0.11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Taxable Income</vt:lpstr>
      <vt:lpstr>Tax Bracket</vt:lpstr>
      <vt:lpstr>IF</vt:lpstr>
      <vt:lpstr>VLOOKUP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Md. Araf Bin Jayed Himel</dc:creator>
  <cp:lastModifiedBy>USER</cp:lastModifiedBy>
  <dcterms:created xsi:type="dcterms:W3CDTF">2015-06-05T18:17:20Z</dcterms:created>
  <dcterms:modified xsi:type="dcterms:W3CDTF">2022-07-04T04:48:53Z</dcterms:modified>
</cp:coreProperties>
</file>