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ma\Downloads\"/>
    </mc:Choice>
  </mc:AlternateContent>
  <xr:revisionPtr revIDLastSave="0" documentId="13_ncr:1_{C5C43A97-5849-4C3D-83F7-FD41A70EB0BD}" xr6:coauthVersionLast="47" xr6:coauthVersionMax="47" xr10:uidLastSave="{00000000-0000-0000-0000-000000000000}"/>
  <bookViews>
    <workbookView xWindow="-120" yWindow="-120" windowWidth="20730" windowHeight="11310" xr2:uid="{1D68D7DA-9ADF-4AFF-85EA-0DE89666473A}"/>
  </bookViews>
  <sheets>
    <sheet name="Budget" sheetId="3" r:id="rId1"/>
    <sheet name="Expens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" i="3" l="1"/>
  <c r="E12" i="3"/>
  <c r="D12" i="3"/>
  <c r="C8" i="3"/>
  <c r="E5" i="3"/>
  <c r="E19" i="3" l="1"/>
  <c r="D19" i="3"/>
  <c r="J5" i="3" s="1"/>
  <c r="F13" i="3"/>
  <c r="F14" i="3"/>
  <c r="F15" i="3"/>
  <c r="F16" i="3"/>
  <c r="F17" i="3"/>
  <c r="F18" i="3"/>
  <c r="F12" i="3"/>
  <c r="F19" i="3" s="1"/>
  <c r="E13" i="3"/>
  <c r="E14" i="3"/>
  <c r="E15" i="3"/>
  <c r="E16" i="3"/>
  <c r="E17" i="3"/>
  <c r="E18" i="3"/>
  <c r="D13" i="3"/>
  <c r="D14" i="3"/>
  <c r="D15" i="3"/>
  <c r="D16" i="3"/>
  <c r="D17" i="3"/>
  <c r="D18" i="3"/>
  <c r="D8" i="3"/>
  <c r="E8" i="3"/>
  <c r="E6" i="3"/>
  <c r="E7" i="3"/>
  <c r="J6" i="3" l="1"/>
</calcChain>
</file>

<file path=xl/sharedStrings.xml><?xml version="1.0" encoding="utf-8"?>
<sst xmlns="http://schemas.openxmlformats.org/spreadsheetml/2006/main" count="63" uniqueCount="33">
  <si>
    <t>Extra income</t>
  </si>
  <si>
    <t>Budget for "X" Company</t>
  </si>
  <si>
    <t>Revenue</t>
  </si>
  <si>
    <t>Incentive</t>
  </si>
  <si>
    <t>Total Income</t>
  </si>
  <si>
    <t>Source</t>
  </si>
  <si>
    <t>Actual</t>
  </si>
  <si>
    <t>Expected</t>
  </si>
  <si>
    <t>Difference</t>
  </si>
  <si>
    <t>Total income</t>
  </si>
  <si>
    <t>Total Expense</t>
  </si>
  <si>
    <t>Department</t>
  </si>
  <si>
    <t xml:space="preserve">Raw Materials </t>
  </si>
  <si>
    <t>Supplies</t>
  </si>
  <si>
    <t>Transport</t>
  </si>
  <si>
    <t>Travel</t>
  </si>
  <si>
    <t>Advertisement</t>
  </si>
  <si>
    <t>Office Rent</t>
  </si>
  <si>
    <t>Maintenance</t>
  </si>
  <si>
    <t>Utilities</t>
  </si>
  <si>
    <t>Insurance</t>
  </si>
  <si>
    <t>Electricity</t>
  </si>
  <si>
    <t>Wages</t>
  </si>
  <si>
    <t>Miscellaneous</t>
  </si>
  <si>
    <t>List of Expenses</t>
  </si>
  <si>
    <t>Total expense</t>
  </si>
  <si>
    <t>Expected Balance</t>
  </si>
  <si>
    <t>Actual Balance</t>
  </si>
  <si>
    <t>Freight</t>
  </si>
  <si>
    <t>Production</t>
  </si>
  <si>
    <t>Sales</t>
  </si>
  <si>
    <t/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</si>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</sst>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3F3F3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7"/>
      </patternFill>
    </fill>
    <fill>
      <patternFill patternType="solid">
        <fgColor theme="5" tint="0.59999389629810485"/>
        <bgColor rgb="FFFEF2CB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C8F0FF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/>
        <bgColor rgb="FFC8F0FF"/>
      </patternFill>
    </fill>
    <fill>
      <patternFill patternType="solid">
        <fgColor theme="0"/>
        <bgColor rgb="FF92E1FF"/>
      </patternFill>
    </fill>
    <fill>
      <patternFill patternType="solid">
        <fgColor theme="5" tint="-0.249977111117893"/>
        <bgColor rgb="FF005677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3" fillId="5" borderId="1" xfId="0" applyFont="1" applyFill="1" applyBorder="1" applyAlignment="1">
      <alignment horizontal="center" vertical="center"/>
    </xf>
    <xf numFmtId="0" fontId="2" fillId="0" borderId="0" xfId="0" applyFont="1"/>
    <xf numFmtId="7" fontId="3" fillId="7" borderId="1" xfId="0" applyNumberFormat="1" applyFont="1" applyFill="1" applyBorder="1" applyAlignment="1">
      <alignment horizontal="center" vertical="center"/>
    </xf>
    <xf numFmtId="7" fontId="4" fillId="8" borderId="1" xfId="0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0" fontId="8" fillId="0" borderId="0" xfId="0" applyFont="1" applyAlignment="1"/>
    <xf numFmtId="0" fontId="4" fillId="5" borderId="1" xfId="0" applyFont="1" applyFill="1" applyBorder="1" applyAlignment="1">
      <alignment horizontal="center" vertical="center"/>
    </xf>
    <xf numFmtId="44" fontId="3" fillId="0" borderId="0" xfId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quotePrefix="1"/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7" fontId="0" fillId="0" borderId="1" xfId="0" applyNumberFormat="1" applyBorder="1" applyAlignment="1">
      <alignment horizontal="center" vertical="center"/>
    </xf>
    <xf numFmtId="7" fontId="3" fillId="0" borderId="1" xfId="0" applyNumberFormat="1" applyFont="1" applyBorder="1" applyAlignment="1">
      <alignment horizontal="center" vertical="center"/>
    </xf>
    <xf numFmtId="7" fontId="4" fillId="2" borderId="1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Income</a:t>
            </a:r>
          </a:p>
        </c:rich>
      </c:tx>
      <c:layout>
        <c:manualLayout>
          <c:xMode val="edge"/>
          <c:yMode val="edge"/>
          <c:x val="0.41504855643044625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Budget!$C$4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Budget!$B$5:$B$7</c:f>
              <c:strCache>
                <c:ptCount val="3"/>
                <c:pt idx="0">
                  <c:v>Revenue</c:v>
                </c:pt>
                <c:pt idx="1">
                  <c:v>Incentive</c:v>
                </c:pt>
                <c:pt idx="2">
                  <c:v>Extra income</c:v>
                </c:pt>
              </c:strCache>
            </c:strRef>
          </c:cat>
          <c:val>
            <c:numRef>
              <c:f>Budget!$C$5:$C$7</c:f>
              <c:numCache>
                <c:formatCode>"$"#,##0.00_);\("$"#,##0.00\)</c:formatCode>
                <c:ptCount val="3"/>
                <c:pt idx="0">
                  <c:v>61568</c:v>
                </c:pt>
                <c:pt idx="1">
                  <c:v>99493</c:v>
                </c:pt>
                <c:pt idx="2">
                  <c:v>44525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77-414E-B1E8-7E6ED8EA8752}"/>
            </c:ext>
          </c:extLst>
        </c:ser>
        <c:ser>
          <c:idx val="1"/>
          <c:order val="1"/>
          <c:tx>
            <c:strRef>
              <c:f>Budget!$D$4</c:f>
              <c:strCache>
                <c:ptCount val="1"/>
                <c:pt idx="0">
                  <c:v>Expected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Budget!$B$5:$B$7</c:f>
              <c:strCache>
                <c:ptCount val="3"/>
                <c:pt idx="0">
                  <c:v>Revenue</c:v>
                </c:pt>
                <c:pt idx="1">
                  <c:v>Incentive</c:v>
                </c:pt>
                <c:pt idx="2">
                  <c:v>Extra income</c:v>
                </c:pt>
              </c:strCache>
            </c:strRef>
          </c:cat>
          <c:val>
            <c:numRef>
              <c:f>Budget!$D$5:$D$7</c:f>
              <c:numCache>
                <c:formatCode>"$"#,##0.00_);\("$"#,##0.00\)</c:formatCode>
                <c:ptCount val="3"/>
                <c:pt idx="0">
                  <c:v>29486</c:v>
                </c:pt>
                <c:pt idx="1">
                  <c:v>89126</c:v>
                </c:pt>
                <c:pt idx="2">
                  <c:v>75987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77-414E-B1E8-7E6ED8EA8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1673344"/>
        <c:axId val="1071677088"/>
      </c:barChart>
      <c:catAx>
        <c:axId val="107167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1677088"/>
        <c:crosses val="autoZero"/>
        <c:auto val="1"/>
        <c:lblAlgn val="ctr"/>
        <c:lblOffset val="100"/>
        <c:noMultiLvlLbl val="0"/>
      </c:catAx>
      <c:valAx>
        <c:axId val="107167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167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Expense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Budget!$D$11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Budget!$C$12:$C$18</c:f>
              <c:strCache>
                <c:ptCount val="7"/>
                <c:pt idx="0">
                  <c:v>Raw Materials </c:v>
                </c:pt>
                <c:pt idx="1">
                  <c:v>Supplies</c:v>
                </c:pt>
                <c:pt idx="2">
                  <c:v>Transport</c:v>
                </c:pt>
                <c:pt idx="3">
                  <c:v>Advertisement</c:v>
                </c:pt>
                <c:pt idx="4">
                  <c:v>Office Rent</c:v>
                </c:pt>
                <c:pt idx="5">
                  <c:v>Insurance</c:v>
                </c:pt>
                <c:pt idx="6">
                  <c:v>Electricity</c:v>
                </c:pt>
              </c:strCache>
            </c:strRef>
          </c:cat>
          <c:val>
            <c:numRef>
              <c:f>Budget!$D$12:$D$18</c:f>
              <c:numCache>
                <c:formatCode>"$"#,##0.00_);\("$"#,##0.00\)</c:formatCode>
                <c:ptCount val="7"/>
                <c:pt idx="0">
                  <c:v>2481</c:v>
                </c:pt>
                <c:pt idx="1">
                  <c:v>4098</c:v>
                </c:pt>
                <c:pt idx="2">
                  <c:v>1386</c:v>
                </c:pt>
                <c:pt idx="3">
                  <c:v>1314</c:v>
                </c:pt>
                <c:pt idx="4">
                  <c:v>2074</c:v>
                </c:pt>
                <c:pt idx="5">
                  <c:v>4224</c:v>
                </c:pt>
                <c:pt idx="6">
                  <c:v>2455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69-4CE7-A01C-4D59E7C2992B}"/>
            </c:ext>
          </c:extLst>
        </c:ser>
        <c:ser>
          <c:idx val="1"/>
          <c:order val="1"/>
          <c:tx>
            <c:strRef>
              <c:f>Budget!$E$11</c:f>
              <c:strCache>
                <c:ptCount val="1"/>
                <c:pt idx="0">
                  <c:v>Expected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Budget!$C$12:$C$18</c:f>
              <c:strCache>
                <c:ptCount val="7"/>
                <c:pt idx="0">
                  <c:v>Raw Materials </c:v>
                </c:pt>
                <c:pt idx="1">
                  <c:v>Supplies</c:v>
                </c:pt>
                <c:pt idx="2">
                  <c:v>Transport</c:v>
                </c:pt>
                <c:pt idx="3">
                  <c:v>Advertisement</c:v>
                </c:pt>
                <c:pt idx="4">
                  <c:v>Office Rent</c:v>
                </c:pt>
                <c:pt idx="5">
                  <c:v>Insurance</c:v>
                </c:pt>
                <c:pt idx="6">
                  <c:v>Electricity</c:v>
                </c:pt>
              </c:strCache>
            </c:strRef>
          </c:cat>
          <c:val>
            <c:numRef>
              <c:f>Budget!$E$12:$E$18</c:f>
              <c:numCache>
                <c:formatCode>"$"#,##0.00_);\("$"#,##0.00\)</c:formatCode>
                <c:ptCount val="7"/>
                <c:pt idx="0">
                  <c:v>2332</c:v>
                </c:pt>
                <c:pt idx="1">
                  <c:v>3293</c:v>
                </c:pt>
                <c:pt idx="2">
                  <c:v>3792</c:v>
                </c:pt>
                <c:pt idx="3">
                  <c:v>4663</c:v>
                </c:pt>
                <c:pt idx="4">
                  <c:v>4640</c:v>
                </c:pt>
                <c:pt idx="5">
                  <c:v>2117</c:v>
                </c:pt>
                <c:pt idx="6">
                  <c:v>4829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69-4CE7-A01C-4D59E7C29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4815600"/>
        <c:axId val="1224816016"/>
      </c:barChart>
      <c:catAx>
        <c:axId val="122481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4816016"/>
        <c:crosses val="autoZero"/>
        <c:auto val="1"/>
        <c:lblAlgn val="ctr"/>
        <c:lblOffset val="100"/>
        <c:noMultiLvlLbl val="0"/>
      </c:catAx>
      <c:valAx>
        <c:axId val="122481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4815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125016</xdr:colOff>
      <xdr:row>10</xdr:row>
      <xdr:rowOff>146445</xdr:rowOff>
    </xdr:from>
    <xdr:to>
      <xdr:col>18</xdr:col>
      <xdr:colOff>130968</xdr:colOff>
      <xdr:row>19</xdr:row>
      <xdr:rowOff>202405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4410396-AF67-BA03-714E-2D6213291B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65485</xdr:colOff>
      <xdr:row>0</xdr:row>
      <xdr:rowOff>313135</xdr:rowOff>
    </xdr:from>
    <xdr:to>
      <xdr:col>18</xdr:col>
      <xdr:colOff>119062</xdr:colOff>
      <xdr:row>10</xdr:row>
      <xdr:rowOff>202406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CE361E6-74DB-595F-667A-898DCD45CF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CBFC6-338B-411B-97E5-C9FB82271B1B}">
  <dimension ref="B1:S33"/>
  <sheetViews>
    <sheetView showGridLines="0" tabSelected="1" zoomScale="80" zoomScaleNormal="80" workbookViewId="0">
      <selection activeCell="J4" sqref="J4"/>
    </sheetView>
  </sheetViews>
  <sheetFormatPr defaultRowHeight="20.100000000000001" customHeight="1" x14ac:dyDescent="0.25"/>
  <cols>
    <col min="1" max="1" width="2" customWidth="1"/>
    <col min="2" max="2" width="30.5703125" customWidth="1"/>
    <col min="3" max="3" width="17.28515625" customWidth="1"/>
    <col min="4" max="4" width="14.7109375" customWidth="1"/>
    <col min="5" max="5" width="15.28515625" customWidth="1"/>
    <col min="6" max="6" width="15.42578125" customWidth="1"/>
    <col min="7" max="7" width="11.28515625" customWidth="1"/>
    <col min="8" max="8" width="8.42578125" customWidth="1"/>
    <col min="9" max="9" width="3.85546875" customWidth="1"/>
    <col min="10" max="10" width="15.85546875" customWidth="1"/>
  </cols>
  <sheetData>
    <row r="1" spans="2:10" ht="42" customHeight="1" x14ac:dyDescent="0.25">
      <c r="B1" s="20" t="s">
        <v>1</v>
      </c>
      <c r="C1" s="20"/>
      <c r="D1" s="20"/>
      <c r="E1" s="20"/>
      <c r="F1" s="20"/>
      <c r="G1" s="20"/>
      <c r="H1" s="20"/>
      <c r="I1" s="20"/>
      <c r="J1" s="20"/>
    </row>
    <row r="3" spans="2:10" ht="20.100000000000001" customHeight="1" x14ac:dyDescent="0.25">
      <c r="B3" s="13" t="s">
        <v>4</v>
      </c>
      <c r="C3" s="13"/>
      <c r="D3" s="13"/>
      <c r="E3" s="13"/>
      <c r="G3" s="13" t="s">
        <v>32</v>
      </c>
      <c r="H3" s="13"/>
      <c r="I3" s="13"/>
      <c r="J3" s="13"/>
    </row>
    <row r="4" spans="2:10" ht="20.100000000000001" customHeight="1" x14ac:dyDescent="0.25">
      <c r="B4" s="5" t="s">
        <v>5</v>
      </c>
      <c r="C4" s="5" t="s">
        <v>6</v>
      </c>
      <c r="D4" s="5" t="s">
        <v>7</v>
      </c>
      <c r="E4" s="5" t="s">
        <v>8</v>
      </c>
      <c r="G4" s="17" t="s">
        <v>26</v>
      </c>
      <c r="H4" s="18"/>
      <c r="I4" s="19"/>
      <c r="J4" s="27">
        <f>D8-E19</f>
        <v>168933</v>
      </c>
    </row>
    <row r="5" spans="2:10" ht="20.100000000000001" customHeight="1" x14ac:dyDescent="0.25">
      <c r="B5" s="1" t="s">
        <v>2</v>
      </c>
      <c r="C5" s="3">
        <v>61568</v>
      </c>
      <c r="D5" s="3">
        <v>29486</v>
      </c>
      <c r="E5" s="25">
        <f>C5-D5</f>
        <v>32082</v>
      </c>
      <c r="G5" s="16" t="s">
        <v>27</v>
      </c>
      <c r="H5" s="16"/>
      <c r="I5" s="16"/>
      <c r="J5" s="27">
        <f>C8-D19</f>
        <v>187554</v>
      </c>
    </row>
    <row r="6" spans="2:10" ht="20.100000000000001" customHeight="1" x14ac:dyDescent="0.25">
      <c r="B6" s="1" t="s">
        <v>3</v>
      </c>
      <c r="C6" s="3">
        <v>99493</v>
      </c>
      <c r="D6" s="3">
        <v>89126</v>
      </c>
      <c r="E6" s="25">
        <f t="shared" ref="E6:E7" si="0">C6-D6</f>
        <v>10367</v>
      </c>
      <c r="G6" s="16" t="s">
        <v>8</v>
      </c>
      <c r="H6" s="16"/>
      <c r="I6" s="16"/>
      <c r="J6" s="27">
        <f>J5-J4</f>
        <v>18621</v>
      </c>
    </row>
    <row r="7" spans="2:10" ht="20.100000000000001" customHeight="1" x14ac:dyDescent="0.25">
      <c r="B7" s="1" t="s">
        <v>0</v>
      </c>
      <c r="C7" s="3">
        <v>44525</v>
      </c>
      <c r="D7" s="3">
        <v>75987</v>
      </c>
      <c r="E7" s="25">
        <f t="shared" si="0"/>
        <v>-31462</v>
      </c>
    </row>
    <row r="8" spans="2:10" ht="20.100000000000001" customHeight="1" x14ac:dyDescent="0.25">
      <c r="B8" s="10" t="s">
        <v>9</v>
      </c>
      <c r="C8" s="4">
        <f>SUM(C5:C7)</f>
        <v>205586</v>
      </c>
      <c r="D8" s="4">
        <f t="shared" ref="D8:E8" si="1">SUM(D5:D7)</f>
        <v>194599</v>
      </c>
      <c r="E8" s="4">
        <f t="shared" si="1"/>
        <v>10987</v>
      </c>
    </row>
    <row r="9" spans="2:10" ht="20.100000000000001" customHeight="1" x14ac:dyDescent="0.25">
      <c r="B9" s="2"/>
      <c r="C9" s="2"/>
      <c r="D9" s="2"/>
      <c r="E9" s="2"/>
      <c r="F9" s="2"/>
    </row>
    <row r="10" spans="2:10" ht="20.100000000000001" customHeight="1" x14ac:dyDescent="0.25">
      <c r="B10" s="13" t="s">
        <v>10</v>
      </c>
      <c r="C10" s="13"/>
      <c r="D10" s="13"/>
      <c r="E10" s="13"/>
      <c r="F10" s="13"/>
    </row>
    <row r="11" spans="2:10" ht="20.100000000000001" customHeight="1" x14ac:dyDescent="0.25">
      <c r="B11" s="5" t="s">
        <v>11</v>
      </c>
      <c r="C11" s="5" t="s">
        <v>5</v>
      </c>
      <c r="D11" s="5" t="s">
        <v>6</v>
      </c>
      <c r="E11" s="5" t="s">
        <v>7</v>
      </c>
      <c r="F11" s="5" t="s">
        <v>8</v>
      </c>
    </row>
    <row r="12" spans="2:10" ht="20.100000000000001" customHeight="1" x14ac:dyDescent="0.25">
      <c r="B12" s="12" t="s">
        <v>29</v>
      </c>
      <c r="C12" s="12" t="s">
        <v>12</v>
      </c>
      <c r="D12" s="3">
        <f>VLOOKUP($C12,Expense!$B$4:$D$15,2,FALSE)</f>
        <v>2481</v>
      </c>
      <c r="E12" s="3">
        <f>VLOOKUP($C12,Expense!$B$4:$D$15,3,FALSE)</f>
        <v>2332</v>
      </c>
      <c r="F12" s="26">
        <f>E12-D12</f>
        <v>-149</v>
      </c>
    </row>
    <row r="13" spans="2:10" ht="20.100000000000001" customHeight="1" x14ac:dyDescent="0.25">
      <c r="B13" s="12" t="s">
        <v>29</v>
      </c>
      <c r="C13" s="12" t="s">
        <v>13</v>
      </c>
      <c r="D13" s="3">
        <f>VLOOKUP($C13,Expense!$B$4:$D$15,2,FALSE)</f>
        <v>4098</v>
      </c>
      <c r="E13" s="3">
        <f>VLOOKUP($C13,Expense!$B$4:$D$15,3,FALSE)</f>
        <v>3293</v>
      </c>
      <c r="F13" s="26">
        <f t="shared" ref="F13:F18" si="2">E13-D13</f>
        <v>-805</v>
      </c>
    </row>
    <row r="14" spans="2:10" ht="20.100000000000001" customHeight="1" x14ac:dyDescent="0.25">
      <c r="B14" s="12" t="s">
        <v>30</v>
      </c>
      <c r="C14" s="12" t="s">
        <v>14</v>
      </c>
      <c r="D14" s="3">
        <f>VLOOKUP($C14,Expense!$B$4:$D$15,2,FALSE)</f>
        <v>1386</v>
      </c>
      <c r="E14" s="3">
        <f>VLOOKUP($C14,Expense!$B$4:$D$15,3,FALSE)</f>
        <v>3792</v>
      </c>
      <c r="F14" s="26">
        <f t="shared" si="2"/>
        <v>2406</v>
      </c>
    </row>
    <row r="15" spans="2:10" ht="20.100000000000001" customHeight="1" x14ac:dyDescent="0.25">
      <c r="B15" s="12" t="s">
        <v>30</v>
      </c>
      <c r="C15" s="12" t="s">
        <v>16</v>
      </c>
      <c r="D15" s="3">
        <f>VLOOKUP($C15,Expense!$B$4:$D$15,2,FALSE)</f>
        <v>1314</v>
      </c>
      <c r="E15" s="3">
        <f>VLOOKUP($C15,Expense!$B$4:$D$15,3,FALSE)</f>
        <v>4663</v>
      </c>
      <c r="F15" s="26">
        <f t="shared" si="2"/>
        <v>3349</v>
      </c>
    </row>
    <row r="16" spans="2:10" ht="20.100000000000001" customHeight="1" x14ac:dyDescent="0.25">
      <c r="B16" s="12" t="s">
        <v>23</v>
      </c>
      <c r="C16" s="12" t="s">
        <v>17</v>
      </c>
      <c r="D16" s="3">
        <f>VLOOKUP($C16,Expense!$B$4:$D$15,2,FALSE)</f>
        <v>2074</v>
      </c>
      <c r="E16" s="3">
        <f>VLOOKUP($C16,Expense!$B$4:$D$15,3,FALSE)</f>
        <v>4640</v>
      </c>
      <c r="F16" s="26">
        <f t="shared" si="2"/>
        <v>2566</v>
      </c>
    </row>
    <row r="17" spans="2:19" ht="20.100000000000001" customHeight="1" x14ac:dyDescent="0.25">
      <c r="B17" s="12" t="s">
        <v>23</v>
      </c>
      <c r="C17" s="12" t="s">
        <v>20</v>
      </c>
      <c r="D17" s="3">
        <f>VLOOKUP($C17,Expense!$B$4:$D$15,2,FALSE)</f>
        <v>4224</v>
      </c>
      <c r="E17" s="3">
        <f>VLOOKUP($C17,Expense!$B$4:$D$15,3,FALSE)</f>
        <v>2117</v>
      </c>
      <c r="F17" s="26">
        <f t="shared" si="2"/>
        <v>-2107</v>
      </c>
      <c r="L17" s="22" t="s">
        <v>31</v>
      </c>
    </row>
    <row r="18" spans="2:19" ht="20.100000000000001" customHeight="1" x14ac:dyDescent="0.25">
      <c r="B18" s="12" t="s">
        <v>23</v>
      </c>
      <c r="C18" s="12" t="s">
        <v>21</v>
      </c>
      <c r="D18" s="3">
        <f>VLOOKUP($C18,Expense!$B$4:$D$15,2,FALSE)</f>
        <v>2455</v>
      </c>
      <c r="E18" s="3">
        <f>VLOOKUP($C18,Expense!$B$4:$D$15,3,FALSE)</f>
        <v>4829</v>
      </c>
      <c r="F18" s="26">
        <f t="shared" si="2"/>
        <v>2374</v>
      </c>
    </row>
    <row r="19" spans="2:19" ht="20.100000000000001" customHeight="1" x14ac:dyDescent="0.25">
      <c r="B19" s="14" t="s">
        <v>25</v>
      </c>
      <c r="C19" s="15"/>
      <c r="D19" s="26">
        <f>SUM(D12:D18)</f>
        <v>18032</v>
      </c>
      <c r="E19" s="26">
        <f t="shared" ref="E19:F19" si="3">SUM(E12:E18)</f>
        <v>25666</v>
      </c>
      <c r="F19" s="26">
        <f t="shared" si="3"/>
        <v>7634</v>
      </c>
    </row>
    <row r="26" spans="2:19" ht="20.100000000000001" customHeight="1" x14ac:dyDescent="0.25">
      <c r="M26" s="22" t="s">
        <v>31</v>
      </c>
    </row>
    <row r="27" spans="2:19" ht="20.100000000000001" customHeight="1" x14ac:dyDescent="0.25">
      <c r="O27" s="22" t="s">
        <v>31</v>
      </c>
      <c r="P27" s="22" t="s">
        <v>31</v>
      </c>
    </row>
    <row r="30" spans="2:19" ht="20.100000000000001" customHeight="1" x14ac:dyDescent="0.25">
      <c r="N30" s="22" t="s">
        <v>31</v>
      </c>
      <c r="O30" s="22" t="s">
        <v>31</v>
      </c>
    </row>
    <row r="31" spans="2:19" ht="20.100000000000001" customHeight="1" x14ac:dyDescent="0.25">
      <c r="S31" s="22" t="s">
        <v>31</v>
      </c>
    </row>
    <row r="33" spans="15:15" ht="20.100000000000001" customHeight="1" x14ac:dyDescent="0.25">
      <c r="O33" s="22" t="s">
        <v>31</v>
      </c>
    </row>
  </sheetData>
  <mergeCells count="8">
    <mergeCell ref="B1:J1"/>
    <mergeCell ref="G4:I4"/>
    <mergeCell ref="G5:I5"/>
    <mergeCell ref="G6:I6"/>
    <mergeCell ref="G3:J3"/>
    <mergeCell ref="B10:F10"/>
    <mergeCell ref="B19:C19"/>
    <mergeCell ref="B3:E3"/>
  </mergeCells>
  <dataValidations disablePrompts="1" count="1">
    <dataValidation type="list" allowBlank="1" showInputMessage="1" showErrorMessage="1" sqref="B12:B18" xr:uid="{07F0AF8C-1BB6-47F2-B4B0-722489643CDE}">
      <formula1>"Production,Sales,Miscellaneous"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14FFF648-8270-4AB2-BBBA-F9AB8B6115D1}">
          <x14:formula1>
            <xm:f>IF($B12=Expense!$E$4,Expense!$B$4:$B$6,IF($B12=Expense!$E$7,Expense!$B$7:$B$9,Expense!$B$10:$B$15))</xm:f>
          </x14:formula1>
          <xm:sqref>C12:C18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FA48E-E88A-4057-8749-C19A084B681D}">
  <dimension ref="B1:J15"/>
  <sheetViews>
    <sheetView showGridLines="0" workbookViewId="0">
      <selection activeCell="E4" sqref="E4:E15"/>
    </sheetView>
  </sheetViews>
  <sheetFormatPr defaultRowHeight="20.100000000000001" customHeight="1" x14ac:dyDescent="0.25"/>
  <cols>
    <col min="1" max="1" width="3.28515625" customWidth="1"/>
    <col min="2" max="2" width="16.140625" customWidth="1"/>
    <col min="3" max="3" width="13.5703125" customWidth="1"/>
    <col min="4" max="4" width="12.5703125" customWidth="1"/>
    <col min="5" max="5" width="16" customWidth="1"/>
    <col min="6" max="6" width="12" customWidth="1"/>
    <col min="7" max="7" width="11.5703125" bestFit="1" customWidth="1"/>
    <col min="8" max="8" width="14.28515625" customWidth="1"/>
    <col min="9" max="10" width="11.5703125" bestFit="1" customWidth="1"/>
  </cols>
  <sheetData>
    <row r="1" spans="2:10" ht="20.100000000000001" customHeight="1" x14ac:dyDescent="0.35">
      <c r="B1" s="21" t="s">
        <v>24</v>
      </c>
      <c r="C1" s="21"/>
      <c r="D1" s="21"/>
      <c r="E1" s="21"/>
      <c r="F1" s="9"/>
      <c r="G1" s="9"/>
      <c r="H1" s="9"/>
      <c r="I1" s="9"/>
      <c r="J1" s="9"/>
    </row>
    <row r="3" spans="2:10" ht="20.100000000000001" customHeight="1" x14ac:dyDescent="0.25">
      <c r="B3" s="7" t="s">
        <v>5</v>
      </c>
      <c r="C3" s="7" t="s">
        <v>6</v>
      </c>
      <c r="D3" s="7" t="s">
        <v>7</v>
      </c>
      <c r="E3" s="7" t="s">
        <v>11</v>
      </c>
    </row>
    <row r="4" spans="2:10" ht="20.100000000000001" customHeight="1" x14ac:dyDescent="0.25">
      <c r="B4" s="6" t="s">
        <v>12</v>
      </c>
      <c r="C4" s="8">
        <v>2481</v>
      </c>
      <c r="D4" s="8">
        <v>2332</v>
      </c>
      <c r="E4" s="23" t="s">
        <v>29</v>
      </c>
    </row>
    <row r="5" spans="2:10" ht="20.100000000000001" customHeight="1" x14ac:dyDescent="0.25">
      <c r="B5" s="6" t="s">
        <v>13</v>
      </c>
      <c r="C5" s="8">
        <v>4098</v>
      </c>
      <c r="D5" s="8">
        <v>3293</v>
      </c>
      <c r="E5" s="23"/>
    </row>
    <row r="6" spans="2:10" ht="20.100000000000001" customHeight="1" x14ac:dyDescent="0.25">
      <c r="B6" s="6" t="s">
        <v>28</v>
      </c>
      <c r="C6" s="8">
        <v>4051</v>
      </c>
      <c r="D6" s="8">
        <v>4387</v>
      </c>
      <c r="E6" s="23"/>
    </row>
    <row r="7" spans="2:10" ht="20.100000000000001" customHeight="1" x14ac:dyDescent="0.25">
      <c r="B7" s="6" t="s">
        <v>15</v>
      </c>
      <c r="C7" s="8">
        <v>2476</v>
      </c>
      <c r="D7" s="8">
        <v>3861</v>
      </c>
      <c r="E7" s="24" t="s">
        <v>30</v>
      </c>
      <c r="F7" s="11"/>
      <c r="G7" s="11"/>
    </row>
    <row r="8" spans="2:10" ht="20.100000000000001" customHeight="1" x14ac:dyDescent="0.25">
      <c r="B8" s="6" t="s">
        <v>14</v>
      </c>
      <c r="C8" s="8">
        <v>1386</v>
      </c>
      <c r="D8" s="8">
        <v>3792</v>
      </c>
      <c r="E8" s="24"/>
      <c r="F8" s="11"/>
      <c r="G8" s="11"/>
    </row>
    <row r="9" spans="2:10" ht="20.100000000000001" customHeight="1" x14ac:dyDescent="0.25">
      <c r="B9" s="6" t="s">
        <v>16</v>
      </c>
      <c r="C9" s="8">
        <v>1314</v>
      </c>
      <c r="D9" s="8">
        <v>4663</v>
      </c>
      <c r="E9" s="24"/>
      <c r="F9" s="11"/>
      <c r="G9" s="11"/>
    </row>
    <row r="10" spans="2:10" ht="20.100000000000001" customHeight="1" x14ac:dyDescent="0.25">
      <c r="B10" s="6" t="s">
        <v>17</v>
      </c>
      <c r="C10" s="8">
        <v>2074</v>
      </c>
      <c r="D10" s="8">
        <v>4640</v>
      </c>
      <c r="E10" s="23" t="s">
        <v>23</v>
      </c>
    </row>
    <row r="11" spans="2:10" ht="20.100000000000001" customHeight="1" x14ac:dyDescent="0.25">
      <c r="B11" s="6" t="s">
        <v>18</v>
      </c>
      <c r="C11" s="8">
        <v>2380</v>
      </c>
      <c r="D11" s="8">
        <v>2722</v>
      </c>
      <c r="E11" s="23"/>
    </row>
    <row r="12" spans="2:10" ht="20.100000000000001" customHeight="1" x14ac:dyDescent="0.25">
      <c r="B12" s="6" t="s">
        <v>19</v>
      </c>
      <c r="C12" s="8">
        <v>2958</v>
      </c>
      <c r="D12" s="8">
        <v>3648</v>
      </c>
      <c r="E12" s="23"/>
    </row>
    <row r="13" spans="2:10" ht="20.100000000000001" customHeight="1" x14ac:dyDescent="0.25">
      <c r="B13" s="6" t="s">
        <v>20</v>
      </c>
      <c r="C13" s="8">
        <v>4224</v>
      </c>
      <c r="D13" s="8">
        <v>2117</v>
      </c>
      <c r="E13" s="23"/>
    </row>
    <row r="14" spans="2:10" ht="20.100000000000001" customHeight="1" x14ac:dyDescent="0.25">
      <c r="B14" s="6" t="s">
        <v>21</v>
      </c>
      <c r="C14" s="8">
        <v>2455</v>
      </c>
      <c r="D14" s="8">
        <v>4829</v>
      </c>
      <c r="E14" s="23"/>
    </row>
    <row r="15" spans="2:10" ht="20.100000000000001" customHeight="1" x14ac:dyDescent="0.25">
      <c r="B15" s="6" t="s">
        <v>22</v>
      </c>
      <c r="C15" s="8">
        <v>1121</v>
      </c>
      <c r="D15" s="8">
        <v>1434</v>
      </c>
      <c r="E15" s="23"/>
    </row>
  </sheetData>
  <mergeCells count="4">
    <mergeCell ref="E4:E6"/>
    <mergeCell ref="E7:E9"/>
    <mergeCell ref="E10:E15"/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Expense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Mima</dc:creator>
  <cp:lastModifiedBy>Mima</cp:lastModifiedBy>
  <dcterms:created xsi:type="dcterms:W3CDTF">2022-07-05T03:31:56Z</dcterms:created>
  <dcterms:modified xsi:type="dcterms:W3CDTF">2022-07-05T10:41:27Z</dcterms:modified>
</cp:coreProperties>
</file>