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8C686F6-6C04-4884-AE2F-AACA77391A35}" xr6:coauthVersionLast="47" xr6:coauthVersionMax="47" xr10:uidLastSave="{00000000-0000-0000-0000-000000000000}"/>
  <bookViews>
    <workbookView xWindow="-120" yWindow="-120" windowWidth="29040" windowHeight="15840" xr2:uid="{BB59435E-DAF5-4FBF-BBED-CD25BC4C61D8}"/>
  </bookViews>
  <sheets>
    <sheet name="TA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6" i="1"/>
  <c r="F5" i="1"/>
  <c r="E7" i="1"/>
  <c r="E8" i="1"/>
  <c r="E9" i="1" s="1"/>
  <c r="E10" i="1" s="1"/>
  <c r="E11" i="1" s="1"/>
  <c r="E12" i="1" s="1"/>
  <c r="E13" i="1" s="1"/>
  <c r="E14" i="1" s="1"/>
  <c r="E6" i="1"/>
  <c r="D5" i="1"/>
  <c r="D6" i="1" s="1"/>
  <c r="D7" i="1" s="1"/>
  <c r="D8" i="1" s="1"/>
  <c r="D9" i="1" s="1"/>
  <c r="D10" i="1" s="1"/>
  <c r="D11" i="1" s="1"/>
  <c r="D12" i="1" s="1"/>
  <c r="D13" i="1" s="1"/>
  <c r="D14" i="1" s="1"/>
</calcChain>
</file>

<file path=xl/sharedStrings.xml><?xml version="1.0" encoding="utf-8"?>
<sst xmlns="http://schemas.openxmlformats.org/spreadsheetml/2006/main" count="8" uniqueCount="8">
  <si>
    <t>Period</t>
  </si>
  <si>
    <t>Demand</t>
  </si>
  <si>
    <t>Exponential
Smoothing</t>
  </si>
  <si>
    <t>Trend Factor, β</t>
  </si>
  <si>
    <t>Smoothing
Constant, α</t>
  </si>
  <si>
    <t>Trend</t>
  </si>
  <si>
    <t>Calculating Trend Adjusted Exponential Smoothing</t>
  </si>
  <si>
    <t>Adjusted Exponential
Smoothing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</si>
</sst>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3" fillId="2" borderId="1" xfId="2" applyFont="1" applyFill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</a:t>
            </a:r>
            <a:r>
              <a:rPr lang="en-US" baseline="0"/>
              <a:t> Adjusted Exponential Smoothing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TAES!$C$4</c:f>
              <c:strCache>
                <c:ptCount val="1"/>
                <c:pt idx="0">
                  <c:v>Demand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TAES!$B$5:$B$14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TAES!$C$5:$C$14</c:f>
              <c:numCache>
                <c:formatCode>General</c:formatCode>
                <c:ptCount val="10"/>
                <c:pt idx="0">
                  <c:v>92</c:v>
                </c:pt>
                <c:pt idx="1">
                  <c:v>86</c:v>
                </c:pt>
                <c:pt idx="2">
                  <c:v>94</c:v>
                </c:pt>
                <c:pt idx="3">
                  <c:v>104</c:v>
                </c:pt>
                <c:pt idx="4">
                  <c:v>86</c:v>
                </c:pt>
                <c:pt idx="5">
                  <c:v>77</c:v>
                </c:pt>
                <c:pt idx="6">
                  <c:v>89</c:v>
                </c:pt>
                <c:pt idx="7">
                  <c:v>81</c:v>
                </c:pt>
                <c:pt idx="8">
                  <c:v>88</c:v>
                </c:pt>
                <c:pt idx="9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29-4A6C-84FB-DFD4B7019BAD}"/>
            </c:ext>
          </c:extLst>
        </c:ser>
        <c:ser>
          <c:idx val="1"/>
          <c:order val="1"/>
          <c:tx>
            <c:strRef>
              <c:f>TAES!$D$4</c:f>
              <c:strCache>
                <c:ptCount val="1"/>
                <c:pt idx="0">
                  <c:v>Exponential
Smoothing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TAES!$B$5:$B$14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TAES!$D$5:$D$14</c:f>
              <c:numCache>
                <c:formatCode>0</c:formatCode>
                <c:ptCount val="10"/>
                <c:pt idx="0">
                  <c:v>92</c:v>
                </c:pt>
                <c:pt idx="1">
                  <c:v>92.000000000000014</c:v>
                </c:pt>
                <c:pt idx="2">
                  <c:v>90.800000000000011</c:v>
                </c:pt>
                <c:pt idx="3">
                  <c:v>91.440000000000012</c:v>
                </c:pt>
                <c:pt idx="4">
                  <c:v>93.952000000000012</c:v>
                </c:pt>
                <c:pt idx="5">
                  <c:v>92.36160000000001</c:v>
                </c:pt>
                <c:pt idx="6">
                  <c:v>89.289280000000019</c:v>
                </c:pt>
                <c:pt idx="7">
                  <c:v>89.231424000000018</c:v>
                </c:pt>
                <c:pt idx="8">
                  <c:v>87.585139200000015</c:v>
                </c:pt>
                <c:pt idx="9">
                  <c:v>87.668111360000012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29-4A6C-84FB-DFD4B7019BAD}"/>
            </c:ext>
          </c:extLst>
        </c:ser>
        <c:ser>
          <c:idx val="2"/>
          <c:order val="2"/>
          <c:tx>
            <c:strRef>
              <c:f>TAES!$F$4</c:f>
              <c:strCache>
                <c:ptCount val="1"/>
                <c:pt idx="0">
                  <c:v>Adjusted Exponential
Smoothing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TAES!$B$5:$B$14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TAES!$F$5:$F$14</c:f>
              <c:numCache>
                <c:formatCode>0</c:formatCode>
                <c:ptCount val="10"/>
                <c:pt idx="0">
                  <c:v>92</c:v>
                </c:pt>
                <c:pt idx="1">
                  <c:v>92.000000000000014</c:v>
                </c:pt>
                <c:pt idx="2">
                  <c:v>90.440000000000012</c:v>
                </c:pt>
                <c:pt idx="3">
                  <c:v>91.38000000000001</c:v>
                </c:pt>
                <c:pt idx="4">
                  <c:v>94.663600000000017</c:v>
                </c:pt>
                <c:pt idx="5">
                  <c:v>92.382600000000011</c:v>
                </c:pt>
                <c:pt idx="6">
                  <c:v>88.382284000000027</c:v>
                </c:pt>
                <c:pt idx="7">
                  <c:v>88.579170000000019</c:v>
                </c:pt>
                <c:pt idx="8">
                  <c:v>86.63467596000001</c:v>
                </c:pt>
                <c:pt idx="9">
                  <c:v>87.027678740000013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29-4A6C-84FB-DFD4B701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059952"/>
        <c:axId val="990057040"/>
      </c:scatterChart>
      <c:valAx>
        <c:axId val="99005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57040"/>
        <c:crosses val="autoZero"/>
        <c:crossBetween val="midCat"/>
      </c:valAx>
      <c:valAx>
        <c:axId val="9900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005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28574</xdr:rowOff>
    </xdr:from>
    <xdr:to>
      <xdr:col>9</xdr:col>
      <xdr:colOff>381000</xdr:colOff>
      <xdr:row>14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C97EC4-9BDD-1289-2B2F-B86227005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E3453-48CF-4BCC-9AA1-11E701E57D6C}">
  <dimension ref="B2:F17"/>
  <sheetViews>
    <sheetView showGridLines="0" tabSelected="1" workbookViewId="0">
      <selection activeCell="K11" sqref="K11"/>
    </sheetView>
  </sheetViews>
  <sheetFormatPr defaultColWidth="20.7109375" defaultRowHeight="20.100000000000001" customHeight="1" x14ac:dyDescent="0.25"/>
  <cols>
    <col min="1" max="1" width="4.28515625" style="1" customWidth="1"/>
    <col min="2" max="2" width="17.5703125" style="1" customWidth="1"/>
    <col min="3" max="5" width="13.140625" style="1" customWidth="1"/>
    <col min="6" max="6" width="15.140625" style="1" customWidth="1"/>
    <col min="7" max="7" width="26.5703125" style="1" customWidth="1"/>
    <col min="8" max="16384" width="20.7109375" style="1"/>
  </cols>
  <sheetData>
    <row r="2" spans="2:6" ht="20.100000000000001" customHeight="1" thickBot="1" x14ac:dyDescent="0.3">
      <c r="B2" s="11" t="s">
        <v>6</v>
      </c>
      <c r="C2" s="11"/>
      <c r="D2" s="11"/>
      <c r="E2" s="11"/>
      <c r="F2" s="11"/>
    </row>
    <row r="3" spans="2:6" ht="20.100000000000001" customHeight="1" thickTop="1" x14ac:dyDescent="0.25"/>
    <row r="4" spans="2:6" ht="47.25" x14ac:dyDescent="0.25">
      <c r="B4" s="2" t="s">
        <v>0</v>
      </c>
      <c r="C4" s="2" t="s">
        <v>1</v>
      </c>
      <c r="D4" s="4" t="s">
        <v>2</v>
      </c>
      <c r="E4" s="8" t="s">
        <v>5</v>
      </c>
      <c r="F4" s="10" t="s">
        <v>7</v>
      </c>
    </row>
    <row r="5" spans="2:6" ht="20.100000000000001" customHeight="1" x14ac:dyDescent="0.25">
      <c r="B5" s="3">
        <v>1</v>
      </c>
      <c r="C5" s="3">
        <v>92</v>
      </c>
      <c r="D5" s="7">
        <f>C5</f>
        <v>92</v>
      </c>
      <c r="E5" s="7">
        <v>0</v>
      </c>
      <c r="F5" s="7">
        <f>D5</f>
        <v>92</v>
      </c>
    </row>
    <row r="6" spans="2:6" ht="20.100000000000001" customHeight="1" x14ac:dyDescent="0.25">
      <c r="B6" s="3">
        <v>2</v>
      </c>
      <c r="C6" s="3">
        <v>86</v>
      </c>
      <c r="D6" s="7">
        <f t="shared" ref="D6:D14" si="0">C5*$D$16+(1-$D$16)*D5</f>
        <v>92.000000000000014</v>
      </c>
      <c r="E6" s="7">
        <f>$D$17*(D6-D5)+(1-$D$17)*E5</f>
        <v>4.263256414560601E-15</v>
      </c>
      <c r="F6" s="7">
        <f>D6+E6</f>
        <v>92.000000000000014</v>
      </c>
    </row>
    <row r="7" spans="2:6" ht="20.100000000000001" customHeight="1" x14ac:dyDescent="0.25">
      <c r="B7" s="3">
        <v>3</v>
      </c>
      <c r="C7" s="3">
        <v>94</v>
      </c>
      <c r="D7" s="7">
        <f t="shared" si="0"/>
        <v>90.800000000000011</v>
      </c>
      <c r="E7" s="7">
        <f t="shared" ref="E7:E14" si="1">$D$17*(D7-D6)+(1-$D$17)*E6</f>
        <v>-0.35999999999999782</v>
      </c>
      <c r="F7" s="7">
        <f t="shared" ref="F7:F14" si="2">D7+E7</f>
        <v>90.440000000000012</v>
      </c>
    </row>
    <row r="8" spans="2:6" ht="20.100000000000001" customHeight="1" x14ac:dyDescent="0.25">
      <c r="B8" s="3">
        <v>4</v>
      </c>
      <c r="C8" s="3">
        <v>104</v>
      </c>
      <c r="D8" s="7">
        <f t="shared" si="0"/>
        <v>91.440000000000012</v>
      </c>
      <c r="E8" s="7">
        <f t="shared" si="1"/>
        <v>-5.9999999999998277E-2</v>
      </c>
      <c r="F8" s="7">
        <f t="shared" si="2"/>
        <v>91.38000000000001</v>
      </c>
    </row>
    <row r="9" spans="2:6" ht="20.100000000000001" customHeight="1" x14ac:dyDescent="0.25">
      <c r="B9" s="3">
        <v>5</v>
      </c>
      <c r="C9" s="3">
        <v>86</v>
      </c>
      <c r="D9" s="7">
        <f t="shared" si="0"/>
        <v>93.952000000000012</v>
      </c>
      <c r="E9" s="7">
        <f t="shared" si="1"/>
        <v>0.71160000000000134</v>
      </c>
      <c r="F9" s="7">
        <f t="shared" si="2"/>
        <v>94.663600000000017</v>
      </c>
    </row>
    <row r="10" spans="2:6" ht="20.100000000000001" customHeight="1" x14ac:dyDescent="0.25">
      <c r="B10" s="3">
        <v>6</v>
      </c>
      <c r="C10" s="3">
        <v>77</v>
      </c>
      <c r="D10" s="7">
        <f t="shared" si="0"/>
        <v>92.36160000000001</v>
      </c>
      <c r="E10" s="7">
        <f t="shared" si="1"/>
        <v>2.1000000000000185E-2</v>
      </c>
      <c r="F10" s="7">
        <f t="shared" si="2"/>
        <v>92.382600000000011</v>
      </c>
    </row>
    <row r="11" spans="2:6" ht="20.100000000000001" customHeight="1" x14ac:dyDescent="0.25">
      <c r="B11" s="3">
        <v>7</v>
      </c>
      <c r="C11" s="3">
        <v>89</v>
      </c>
      <c r="D11" s="7">
        <f t="shared" si="0"/>
        <v>89.289280000000019</v>
      </c>
      <c r="E11" s="7">
        <f t="shared" si="1"/>
        <v>-0.90699599999999703</v>
      </c>
      <c r="F11" s="7">
        <f t="shared" si="2"/>
        <v>88.382284000000027</v>
      </c>
    </row>
    <row r="12" spans="2:6" ht="20.100000000000001" customHeight="1" x14ac:dyDescent="0.25">
      <c r="B12" s="3">
        <v>8</v>
      </c>
      <c r="C12" s="3">
        <v>81</v>
      </c>
      <c r="D12" s="7">
        <f t="shared" si="0"/>
        <v>89.231424000000018</v>
      </c>
      <c r="E12" s="7">
        <f t="shared" si="1"/>
        <v>-0.65225399999999811</v>
      </c>
      <c r="F12" s="7">
        <f t="shared" si="2"/>
        <v>88.579170000000019</v>
      </c>
    </row>
    <row r="13" spans="2:6" ht="20.100000000000001" customHeight="1" x14ac:dyDescent="0.25">
      <c r="B13" s="3">
        <v>9</v>
      </c>
      <c r="C13" s="3">
        <v>88</v>
      </c>
      <c r="D13" s="7">
        <f t="shared" si="0"/>
        <v>87.585139200000015</v>
      </c>
      <c r="E13" s="7">
        <f t="shared" si="1"/>
        <v>-0.95046323999999971</v>
      </c>
      <c r="F13" s="7">
        <f t="shared" si="2"/>
        <v>86.63467596000001</v>
      </c>
    </row>
    <row r="14" spans="2:6" ht="20.100000000000001" customHeight="1" x14ac:dyDescent="0.25">
      <c r="B14" s="3">
        <v>10</v>
      </c>
      <c r="C14" s="3">
        <v>87</v>
      </c>
      <c r="D14" s="7">
        <f t="shared" si="0"/>
        <v>87.668111360000012</v>
      </c>
      <c r="E14" s="7">
        <f t="shared" si="1"/>
        <v>-0.64043262000000067</v>
      </c>
      <c r="F14" s="7">
        <f t="shared" si="2"/>
        <v>87.027678740000013</v>
      </c>
    </row>
    <row r="16" spans="2:6" ht="31.5" x14ac:dyDescent="0.25">
      <c r="B16" s="6" t="s">
        <v>4</v>
      </c>
      <c r="C16" s="5">
        <v>0.2</v>
      </c>
      <c r="D16" s="3">
        <v>0.2</v>
      </c>
      <c r="E16" s="9"/>
    </row>
    <row r="17" spans="2:5" ht="20.100000000000001" customHeight="1" x14ac:dyDescent="0.25">
      <c r="B17" s="2" t="s">
        <v>3</v>
      </c>
      <c r="C17" s="5">
        <v>0.3</v>
      </c>
      <c r="D17" s="3">
        <v>0.3</v>
      </c>
      <c r="E17" s="9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2022-07-13T07:30:24Z</dcterms:created>
  <dcterms:modified xsi:type="dcterms:W3CDTF">2022-07-14T08:54:56Z</dcterms:modified>
</cp:coreProperties>
</file>