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softeko\Week 9\3767\New folder\"/>
    </mc:Choice>
  </mc:AlternateContent>
  <xr:revisionPtr revIDLastSave="0" documentId="13_ncr:1_{4F96846A-B757-48A8-8F9F-BE520175F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act Details" sheetId="1" r:id="rId1"/>
    <sheet name="Service Details" sheetId="3" r:id="rId2"/>
    <sheet name="Client Tracker" sheetId="4" r:id="rId3"/>
  </sheets>
  <definedNames>
    <definedName name="_xlnm._FilterDatabase" localSheetId="2" hidden="1">'Client Tracker'!$B$4:$L$4</definedName>
    <definedName name="_xlnm._FilterDatabase" localSheetId="0" hidden="1">'Contact Details'!$B$4:$G$4</definedName>
    <definedName name="_xlnm._FilterDatabase" localSheetId="1" hidden="1">'Service Details'!$B$4:$F$4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4" l="1"/>
  <c r="L5" i="4" s="1"/>
  <c r="I5" i="4"/>
  <c r="G5" i="4"/>
  <c r="L8" i="4"/>
  <c r="J8" i="4"/>
  <c r="I8" i="4"/>
  <c r="H8" i="4"/>
  <c r="G8" i="4"/>
  <c r="F8" i="4"/>
  <c r="E8" i="4"/>
  <c r="D8" i="4"/>
  <c r="C8" i="4"/>
  <c r="F6" i="4"/>
  <c r="F7" i="4"/>
  <c r="F5" i="4"/>
  <c r="E6" i="4"/>
  <c r="E7" i="4"/>
  <c r="E5" i="4"/>
  <c r="D6" i="4"/>
  <c r="D7" i="4"/>
  <c r="D5" i="4"/>
  <c r="C6" i="4"/>
  <c r="C7" i="4"/>
  <c r="C5" i="4"/>
  <c r="J7" i="4"/>
  <c r="L7" i="4" s="1"/>
  <c r="I7" i="4"/>
  <c r="H7" i="4"/>
  <c r="G7" i="4"/>
  <c r="J6" i="4"/>
  <c r="L6" i="4" s="1"/>
  <c r="I6" i="4"/>
  <c r="H6" i="4"/>
  <c r="G6" i="4"/>
  <c r="H5" i="4"/>
</calcChain>
</file>

<file path=xl/sharedStrings.xml><?xml version="1.0" encoding="utf-8"?>
<sst xmlns="http://schemas.openxmlformats.org/spreadsheetml/2006/main" count="78" uniqueCount="50">
  <si>
    <t xml:space="preserve">Position </t>
  </si>
  <si>
    <t xml:space="preserve">Company </t>
  </si>
  <si>
    <t xml:space="preserve">Field </t>
  </si>
  <si>
    <t xml:space="preserve">Email </t>
  </si>
  <si>
    <t xml:space="preserve">James </t>
  </si>
  <si>
    <t xml:space="preserve">Robert </t>
  </si>
  <si>
    <t xml:space="preserve">John </t>
  </si>
  <si>
    <t xml:space="preserve">Michael </t>
  </si>
  <si>
    <t xml:space="preserve">David </t>
  </si>
  <si>
    <t xml:space="preserve">William </t>
  </si>
  <si>
    <t xml:space="preserve">Richard </t>
  </si>
  <si>
    <t xml:space="preserve">Editor </t>
  </si>
  <si>
    <t xml:space="preserve">Designer </t>
  </si>
  <si>
    <t xml:space="preserve">Engineer </t>
  </si>
  <si>
    <t xml:space="preserve">Landor </t>
  </si>
  <si>
    <t xml:space="preserve">Meta Design </t>
  </si>
  <si>
    <t xml:space="preserve">Hearst </t>
  </si>
  <si>
    <t xml:space="preserve">Pearson </t>
  </si>
  <si>
    <t xml:space="preserve">Intel </t>
  </si>
  <si>
    <t xml:space="preserve">Design Studio </t>
  </si>
  <si>
    <t xml:space="preserve">Publishing House </t>
  </si>
  <si>
    <t xml:space="preserve">Engineering Farm </t>
  </si>
  <si>
    <t>IT</t>
  </si>
  <si>
    <t>Zco</t>
  </si>
  <si>
    <t>MentorMate</t>
  </si>
  <si>
    <t>Programmer</t>
  </si>
  <si>
    <t xml:space="preserve">james3256@gmail.com </t>
  </si>
  <si>
    <t>robert4569@gmail.com</t>
  </si>
  <si>
    <t xml:space="preserve">johnxavier@gmail.com </t>
  </si>
  <si>
    <t>moremichael@gmail.com</t>
  </si>
  <si>
    <t xml:space="preserve">elijahdavid@gmail.com </t>
  </si>
  <si>
    <t xml:space="preserve">william56@gmail.com </t>
  </si>
  <si>
    <t xml:space="preserve">richardleon@gmail.com </t>
  </si>
  <si>
    <t xml:space="preserve">Contact Number </t>
  </si>
  <si>
    <t xml:space="preserve">Contact Details </t>
  </si>
  <si>
    <t xml:space="preserve">Client </t>
  </si>
  <si>
    <t xml:space="preserve">Service </t>
  </si>
  <si>
    <t xml:space="preserve">Amount </t>
  </si>
  <si>
    <t xml:space="preserve">Invoice </t>
  </si>
  <si>
    <t xml:space="preserve">Product </t>
  </si>
  <si>
    <t xml:space="preserve">Installation </t>
  </si>
  <si>
    <t xml:space="preserve">Design </t>
  </si>
  <si>
    <t xml:space="preserve">Editing </t>
  </si>
  <si>
    <t>Client</t>
  </si>
  <si>
    <t xml:space="preserve">Remarks </t>
  </si>
  <si>
    <t xml:space="preserve">Scheduled Date </t>
  </si>
  <si>
    <t>Service Received</t>
  </si>
  <si>
    <t>Scheduled Date</t>
  </si>
  <si>
    <t>Service Details</t>
  </si>
  <si>
    <t>Client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</si>
</sst>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3" borderId="2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showGridLines="0" tabSelected="1" workbookViewId="0">
      <selection activeCell="E17" sqref="E17"/>
    </sheetView>
  </sheetViews>
  <sheetFormatPr defaultRowHeight="20.100000000000001" customHeight="1" x14ac:dyDescent="0.25"/>
  <cols>
    <col min="1" max="1" width="2.5703125" customWidth="1"/>
    <col min="2" max="2" width="11.140625" bestFit="1" customWidth="1"/>
    <col min="3" max="3" width="14.140625" bestFit="1" customWidth="1"/>
    <col min="4" max="4" width="15.28515625" bestFit="1" customWidth="1"/>
    <col min="5" max="5" width="17" bestFit="1" customWidth="1"/>
    <col min="6" max="6" width="22.5703125" bestFit="1" customWidth="1"/>
    <col min="7" max="7" width="24.140625" bestFit="1" customWidth="1"/>
    <col min="8" max="8" width="14.5703125" bestFit="1" customWidth="1"/>
    <col min="9" max="9" width="10.28515625" bestFit="1" customWidth="1"/>
  </cols>
  <sheetData>
    <row r="2" spans="2:7" ht="20.100000000000001" customHeight="1" thickBot="1" x14ac:dyDescent="0.3">
      <c r="B2" s="12" t="s">
        <v>34</v>
      </c>
      <c r="C2" s="12"/>
      <c r="D2" s="12"/>
      <c r="E2" s="12"/>
      <c r="F2" s="12"/>
      <c r="G2" s="12"/>
    </row>
    <row r="3" spans="2:7" ht="20.100000000000001" customHeight="1" thickTop="1" x14ac:dyDescent="0.25"/>
    <row r="4" spans="2:7" ht="20.100000000000001" customHeight="1" x14ac:dyDescent="0.25">
      <c r="B4" s="1" t="s">
        <v>43</v>
      </c>
      <c r="C4" s="1" t="s">
        <v>0</v>
      </c>
      <c r="D4" s="1" t="s">
        <v>1</v>
      </c>
      <c r="E4" s="1" t="s">
        <v>2</v>
      </c>
      <c r="F4" s="1" t="s">
        <v>33</v>
      </c>
      <c r="G4" s="1" t="s">
        <v>3</v>
      </c>
    </row>
    <row r="5" spans="2:7" ht="20.100000000000001" customHeight="1" x14ac:dyDescent="0.25">
      <c r="B5" s="2" t="s">
        <v>4</v>
      </c>
      <c r="C5" s="2" t="s">
        <v>12</v>
      </c>
      <c r="D5" s="2" t="s">
        <v>14</v>
      </c>
      <c r="E5" s="2" t="s">
        <v>19</v>
      </c>
      <c r="F5" s="2">
        <v>2414589</v>
      </c>
      <c r="G5" s="3" t="s">
        <v>26</v>
      </c>
    </row>
    <row r="6" spans="2:7" ht="20.100000000000001" customHeight="1" x14ac:dyDescent="0.25">
      <c r="B6" s="2" t="s">
        <v>5</v>
      </c>
      <c r="C6" s="2" t="s">
        <v>11</v>
      </c>
      <c r="D6" s="2" t="s">
        <v>16</v>
      </c>
      <c r="E6" s="2" t="s">
        <v>20</v>
      </c>
      <c r="F6" s="2">
        <v>2314579</v>
      </c>
      <c r="G6" s="3" t="s">
        <v>27</v>
      </c>
    </row>
    <row r="7" spans="2:7" ht="20.100000000000001" customHeight="1" x14ac:dyDescent="0.25">
      <c r="B7" s="2" t="s">
        <v>6</v>
      </c>
      <c r="C7" s="2" t="s">
        <v>12</v>
      </c>
      <c r="D7" s="2" t="s">
        <v>15</v>
      </c>
      <c r="E7" s="2" t="s">
        <v>19</v>
      </c>
      <c r="F7" s="2">
        <v>2214578</v>
      </c>
      <c r="G7" s="3" t="s">
        <v>28</v>
      </c>
    </row>
    <row r="8" spans="2:7" ht="20.100000000000001" customHeight="1" x14ac:dyDescent="0.25">
      <c r="B8" s="2" t="s">
        <v>7</v>
      </c>
      <c r="C8" s="2" t="s">
        <v>25</v>
      </c>
      <c r="D8" s="2" t="s">
        <v>24</v>
      </c>
      <c r="E8" s="2" t="s">
        <v>22</v>
      </c>
      <c r="F8" s="2">
        <v>2515487</v>
      </c>
      <c r="G8" s="3" t="s">
        <v>29</v>
      </c>
    </row>
    <row r="9" spans="2:7" ht="20.100000000000001" customHeight="1" x14ac:dyDescent="0.25">
      <c r="B9" s="2" t="s">
        <v>8</v>
      </c>
      <c r="C9" s="2" t="s">
        <v>11</v>
      </c>
      <c r="D9" s="2" t="s">
        <v>17</v>
      </c>
      <c r="E9" s="2" t="s">
        <v>20</v>
      </c>
      <c r="F9" s="2">
        <v>2325498</v>
      </c>
      <c r="G9" s="3" t="s">
        <v>30</v>
      </c>
    </row>
    <row r="10" spans="2:7" ht="20.100000000000001" customHeight="1" x14ac:dyDescent="0.25">
      <c r="B10" s="2" t="s">
        <v>9</v>
      </c>
      <c r="C10" s="2" t="s">
        <v>25</v>
      </c>
      <c r="D10" s="2" t="s">
        <v>23</v>
      </c>
      <c r="E10" s="2" t="s">
        <v>22</v>
      </c>
      <c r="F10" s="2">
        <v>2431597</v>
      </c>
      <c r="G10" s="3" t="s">
        <v>31</v>
      </c>
    </row>
    <row r="11" spans="2:7" ht="20.100000000000001" customHeight="1" x14ac:dyDescent="0.25">
      <c r="B11" s="2" t="s">
        <v>10</v>
      </c>
      <c r="C11" s="2" t="s">
        <v>13</v>
      </c>
      <c r="D11" s="2" t="s">
        <v>18</v>
      </c>
      <c r="E11" s="2" t="s">
        <v>21</v>
      </c>
      <c r="F11" s="2">
        <v>2521569</v>
      </c>
      <c r="G11" s="3" t="s">
        <v>32</v>
      </c>
    </row>
  </sheetData>
  <autoFilter ref="B4:G4" xr:uid="{00000000-0001-0000-0000-000000000000}"/>
  <mergeCells count="1"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664A-DA83-4F57-8156-EBE7103096FA}">
  <dimension ref="B2:L11"/>
  <sheetViews>
    <sheetView showGridLines="0" workbookViewId="0">
      <selection activeCell="B2" sqref="B2:F2"/>
    </sheetView>
  </sheetViews>
  <sheetFormatPr defaultRowHeight="20.100000000000001" customHeight="1" x14ac:dyDescent="0.25"/>
  <cols>
    <col min="1" max="1" width="3.85546875" style="5" customWidth="1"/>
    <col min="2" max="2" width="11.7109375" style="5" bestFit="1" customWidth="1"/>
    <col min="3" max="3" width="13.140625" style="5" bestFit="1" customWidth="1"/>
    <col min="4" max="4" width="14.140625" style="5" bestFit="1" customWidth="1"/>
    <col min="5" max="5" width="13.140625" style="5" bestFit="1" customWidth="1"/>
    <col min="6" max="6" width="19.5703125" style="5" bestFit="1" customWidth="1"/>
    <col min="7" max="16384" width="9.140625" style="5"/>
  </cols>
  <sheetData>
    <row r="2" spans="2:12" ht="20.100000000000001" customHeight="1" thickBot="1" x14ac:dyDescent="0.3">
      <c r="B2" s="12" t="s">
        <v>48</v>
      </c>
      <c r="C2" s="12"/>
      <c r="D2" s="12"/>
      <c r="E2" s="12"/>
      <c r="F2" s="12"/>
      <c r="G2"/>
    </row>
    <row r="3" spans="2:12" ht="20.100000000000001" customHeight="1" thickTop="1" x14ac:dyDescent="0.25"/>
    <row r="4" spans="2:12" ht="20.100000000000001" customHeight="1" x14ac:dyDescent="0.25">
      <c r="B4" s="1" t="s">
        <v>35</v>
      </c>
      <c r="C4" s="1" t="s">
        <v>36</v>
      </c>
      <c r="D4" s="1" t="s">
        <v>37</v>
      </c>
      <c r="E4" s="1" t="s">
        <v>38</v>
      </c>
      <c r="F4" s="7" t="s">
        <v>47</v>
      </c>
    </row>
    <row r="5" spans="2:12" ht="20.100000000000001" customHeight="1" x14ac:dyDescent="0.25">
      <c r="B5" s="2" t="s">
        <v>4</v>
      </c>
      <c r="C5" s="2" t="s">
        <v>41</v>
      </c>
      <c r="D5" s="6">
        <v>6000</v>
      </c>
      <c r="E5" s="2">
        <v>2343</v>
      </c>
      <c r="F5" s="4">
        <v>44699</v>
      </c>
      <c r="K5"/>
      <c r="L5"/>
    </row>
    <row r="6" spans="2:12" ht="20.100000000000001" customHeight="1" x14ac:dyDescent="0.25">
      <c r="B6" s="2" t="s">
        <v>5</v>
      </c>
      <c r="C6" s="2" t="s">
        <v>42</v>
      </c>
      <c r="D6" s="6">
        <v>4000</v>
      </c>
      <c r="E6" s="2">
        <v>2242</v>
      </c>
      <c r="F6" s="4">
        <v>44703</v>
      </c>
      <c r="K6"/>
      <c r="L6"/>
    </row>
    <row r="7" spans="2:12" ht="20.100000000000001" customHeight="1" x14ac:dyDescent="0.25">
      <c r="B7" s="2" t="s">
        <v>6</v>
      </c>
      <c r="C7" s="2" t="s">
        <v>41</v>
      </c>
      <c r="D7" s="6">
        <v>8000</v>
      </c>
      <c r="E7" s="2">
        <v>2153</v>
      </c>
      <c r="F7" s="4">
        <v>44670</v>
      </c>
    </row>
    <row r="8" spans="2:12" ht="20.100000000000001" customHeight="1" x14ac:dyDescent="0.25">
      <c r="B8" s="2" t="s">
        <v>7</v>
      </c>
      <c r="C8" s="2" t="s">
        <v>39</v>
      </c>
      <c r="D8" s="6">
        <v>5000</v>
      </c>
      <c r="E8" s="2">
        <v>2312</v>
      </c>
      <c r="F8" s="4">
        <v>44673</v>
      </c>
    </row>
    <row r="9" spans="2:12" ht="20.100000000000001" customHeight="1" x14ac:dyDescent="0.25">
      <c r="B9" s="2" t="s">
        <v>8</v>
      </c>
      <c r="C9" s="2" t="s">
        <v>42</v>
      </c>
      <c r="D9" s="6">
        <v>3500</v>
      </c>
      <c r="E9" s="2">
        <v>2152</v>
      </c>
      <c r="F9" s="4">
        <v>44691</v>
      </c>
    </row>
    <row r="10" spans="2:12" ht="20.100000000000001" customHeight="1" x14ac:dyDescent="0.25">
      <c r="B10" s="2" t="s">
        <v>9</v>
      </c>
      <c r="C10" s="2" t="s">
        <v>39</v>
      </c>
      <c r="D10" s="6">
        <v>5500</v>
      </c>
      <c r="E10" s="2">
        <v>2456</v>
      </c>
      <c r="F10" s="4">
        <v>44665</v>
      </c>
    </row>
    <row r="11" spans="2:12" ht="20.100000000000001" customHeight="1" x14ac:dyDescent="0.25">
      <c r="B11" s="2" t="s">
        <v>10</v>
      </c>
      <c r="C11" s="2" t="s">
        <v>40</v>
      </c>
      <c r="D11" s="6">
        <v>4200</v>
      </c>
      <c r="E11" s="2">
        <v>2356</v>
      </c>
      <c r="F11" s="4">
        <v>44714</v>
      </c>
    </row>
  </sheetData>
  <autoFilter ref="B4:F4" xr:uid="{25EE664A-DA83-4F57-8156-EBE7103096FA}"/>
  <mergeCells count="1">
    <mergeCell ref="B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CB66FB4-F230-4ABB-BDF3-C87C61810CAA}">
          <x14:formula1>
            <xm:f>'Contact Details'!$B$5:$B$11</xm:f>
          </x14:formula1>
          <xm:sqref>B5:B11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DFAB-D3BC-44D8-8F08-9305A585F04B}">
  <dimension ref="B2:L8"/>
  <sheetViews>
    <sheetView showGridLines="0" zoomScale="80" zoomScaleNormal="80" workbookViewId="0">
      <selection activeCell="E18" sqref="E18"/>
    </sheetView>
  </sheetViews>
  <sheetFormatPr defaultRowHeight="20.100000000000001" customHeight="1" x14ac:dyDescent="0.25"/>
  <cols>
    <col min="1" max="1" width="1.42578125" customWidth="1"/>
    <col min="2" max="2" width="11.140625" bestFit="1" customWidth="1"/>
    <col min="3" max="3" width="14.140625" bestFit="1" customWidth="1"/>
    <col min="4" max="4" width="15.28515625" bestFit="1" customWidth="1"/>
    <col min="5" max="5" width="22.5703125" bestFit="1" customWidth="1"/>
    <col min="6" max="6" width="22.140625" bestFit="1" customWidth="1"/>
    <col min="7" max="7" width="13.140625" bestFit="1" customWidth="1"/>
    <col min="8" max="8" width="14.140625" bestFit="1" customWidth="1"/>
    <col min="9" max="9" width="13.140625" bestFit="1" customWidth="1"/>
    <col min="10" max="10" width="21.5703125" bestFit="1" customWidth="1"/>
    <col min="11" max="11" width="22.140625" bestFit="1" customWidth="1"/>
    <col min="12" max="12" width="14.42578125" bestFit="1" customWidth="1"/>
  </cols>
  <sheetData>
    <row r="2" spans="2:12" ht="20.100000000000001" customHeight="1" x14ac:dyDescent="0.25">
      <c r="B2" s="13" t="s">
        <v>49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2:12" ht="20.100000000000001" customHeight="1" x14ac:dyDescent="0.25">
      <c r="B4" s="1" t="s">
        <v>43</v>
      </c>
      <c r="C4" s="1" t="s">
        <v>0</v>
      </c>
      <c r="D4" s="1" t="s">
        <v>1</v>
      </c>
      <c r="E4" s="1" t="s">
        <v>33</v>
      </c>
      <c r="F4" s="1" t="s">
        <v>3</v>
      </c>
      <c r="G4" s="1" t="s">
        <v>36</v>
      </c>
      <c r="H4" s="1" t="s">
        <v>37</v>
      </c>
      <c r="I4" s="1" t="s">
        <v>38</v>
      </c>
      <c r="J4" s="1" t="s">
        <v>45</v>
      </c>
      <c r="K4" s="1" t="s">
        <v>46</v>
      </c>
      <c r="L4" s="1" t="s">
        <v>44</v>
      </c>
    </row>
    <row r="5" spans="2:12" ht="20.100000000000001" customHeight="1" x14ac:dyDescent="0.25">
      <c r="B5" s="2" t="s">
        <v>4</v>
      </c>
      <c r="C5" s="2" t="str">
        <f>IFERROR(VLOOKUP(B5,'Contact Details'!$B$5:$G$11,2,FALSE),0)</f>
        <v xml:space="preserve">Designer </v>
      </c>
      <c r="D5" s="2" t="str">
        <f>IFERROR(VLOOKUP(B5,'Contact Details'!$B$5:$G$11,3,FALSE),0)</f>
        <v xml:space="preserve">Landor </v>
      </c>
      <c r="E5" s="2">
        <f>IFERROR(VLOOKUP(B5,'Contact Details'!$B$5:$G$11,5,FALSE),0)</f>
        <v>2414589</v>
      </c>
      <c r="F5" s="2" t="str">
        <f>IFERROR(VLOOKUP(B5,'Contact Details'!$B$5:$H$11,6,FALSE),0)</f>
        <v xml:space="preserve">james3256@gmail.com </v>
      </c>
      <c r="G5" s="2" t="str">
        <f>IFERROR(VLOOKUP(B5,'Service Details'!B5:E11,2,FALSE),0)</f>
        <v xml:space="preserve">Design </v>
      </c>
      <c r="H5" s="9">
        <f>IFERROR(VLOOKUP(B5,'Service Details'!B5:E11,3,FALSE),0)</f>
        <v>6000</v>
      </c>
      <c r="I5" s="2">
        <f>IFERROR(VLOOKUP(B5,'Service Details'!B5:E11,4,FALSE),0)</f>
        <v>2343</v>
      </c>
      <c r="J5" s="4">
        <f>IFERROR(VLOOKUP(B5,'Service Details'!$B$5:$F$11,5,FALSE),0)</f>
        <v>44699</v>
      </c>
      <c r="K5" s="4">
        <v>44697</v>
      </c>
      <c r="L5" s="10" t="str">
        <f>IF(J5&gt;K5,"Outstanding",IF(J5=K5,"Good",IF(J5&lt;K5,"Bad")))</f>
        <v>Outstanding</v>
      </c>
    </row>
    <row r="6" spans="2:12" ht="20.100000000000001" customHeight="1" x14ac:dyDescent="0.25">
      <c r="B6" s="2" t="s">
        <v>5</v>
      </c>
      <c r="C6" s="2" t="str">
        <f>IFERROR(VLOOKUP(B6,'Contact Details'!$B$5:$G$11,2,FALSE),0)</f>
        <v xml:space="preserve">Editor </v>
      </c>
      <c r="D6" s="2" t="str">
        <f>IFERROR(VLOOKUP(B6,'Contact Details'!$B$5:$G$11,3,FALSE),0)</f>
        <v xml:space="preserve">Hearst </v>
      </c>
      <c r="E6" s="2">
        <f>IFERROR(VLOOKUP(B6,'Contact Details'!$B$5:$G$11,5,FALSE),0)</f>
        <v>2314579</v>
      </c>
      <c r="F6" s="2" t="str">
        <f>IFERROR(VLOOKUP(B6,'Contact Details'!$B$5:$H$11,6,FALSE),0)</f>
        <v>robert4569@gmail.com</v>
      </c>
      <c r="G6" s="2" t="str">
        <f>IFERROR(VLOOKUP(B6,'Service Details'!B6:E15,2,FALSE),0)</f>
        <v xml:space="preserve">Editing </v>
      </c>
      <c r="H6" s="9">
        <f>IFERROR(VLOOKUP(B6,'Service Details'!B6:E15,3,FALSE),0)</f>
        <v>4000</v>
      </c>
      <c r="I6" s="2">
        <f>IFERROR(VLOOKUP(B6,'Service Details'!B6:E15,4,FALSE),0)</f>
        <v>2242</v>
      </c>
      <c r="J6" s="4">
        <f>IFERROR(VLOOKUP(B6,'Service Details'!$B$5:$F$11,5,FALSE),0)</f>
        <v>44703</v>
      </c>
      <c r="K6" s="4">
        <v>44705</v>
      </c>
      <c r="L6" s="11" t="str">
        <f>IF(J6&gt;K6,"Outstanding",IF(J6=K6,"Good",IF(J6&lt;K6,"Bad")))</f>
        <v>Bad</v>
      </c>
    </row>
    <row r="7" spans="2:12" ht="20.100000000000001" customHeight="1" x14ac:dyDescent="0.25">
      <c r="B7" s="8" t="s">
        <v>6</v>
      </c>
      <c r="C7" s="2" t="str">
        <f>IFERROR(VLOOKUP(B7,'Contact Details'!$B$5:$G$11,2,FALSE),0)</f>
        <v xml:space="preserve">Designer </v>
      </c>
      <c r="D7" s="2" t="str">
        <f>IFERROR(VLOOKUP(B7,'Contact Details'!$B$5:$G$11,3,FALSE),0)</f>
        <v xml:space="preserve">Meta Design </v>
      </c>
      <c r="E7" s="2">
        <f>IFERROR(VLOOKUP(B7,'Contact Details'!$B$5:$G$11,5,FALSE),0)</f>
        <v>2214578</v>
      </c>
      <c r="F7" s="2" t="str">
        <f>IFERROR(VLOOKUP(B7,'Contact Details'!$B$5:$H$11,6,FALSE),0)</f>
        <v xml:space="preserve">johnxavier@gmail.com </v>
      </c>
      <c r="G7" s="2" t="str">
        <f>IFERROR(VLOOKUP(B7,'Service Details'!B7:E16,2,FALSE),0)</f>
        <v xml:space="preserve">Design </v>
      </c>
      <c r="H7" s="9">
        <f>IFERROR(VLOOKUP(B7,'Service Details'!B7:E16,3,FALSE),0)</f>
        <v>8000</v>
      </c>
      <c r="I7" s="2">
        <f>IFERROR(VLOOKUP(B7,'Service Details'!B7:E16,4,FALSE),0)</f>
        <v>2153</v>
      </c>
      <c r="J7" s="4">
        <f>IFERROR(VLOOKUP(B7,'Service Details'!$B$5:$F$11,5,FALSE),0)</f>
        <v>44670</v>
      </c>
      <c r="K7" s="4">
        <v>44670</v>
      </c>
      <c r="L7" s="10" t="str">
        <f>IF(J7&gt;K7,"Outstanding",IF(J7=K7,"Good",IF(J7&lt;K7,"Bad")))</f>
        <v>Good</v>
      </c>
    </row>
    <row r="8" spans="2:12" ht="20.100000000000001" customHeight="1" x14ac:dyDescent="0.25">
      <c r="B8" s="2" t="s">
        <v>7</v>
      </c>
      <c r="C8" s="2" t="str">
        <f>IFERROR(VLOOKUP(B8,'Contact Details'!$B$5:$G$11,2,FALSE),0)</f>
        <v>Programmer</v>
      </c>
      <c r="D8" s="2" t="str">
        <f>IFERROR(VLOOKUP(B8,'Contact Details'!$B$5:$G$11,3,FALSE),0)</f>
        <v>MentorMate</v>
      </c>
      <c r="E8" s="2">
        <f>IFERROR(VLOOKUP(B8,'Contact Details'!$B$5:$G$11,5,FALSE),0)</f>
        <v>2515487</v>
      </c>
      <c r="F8" s="2" t="str">
        <f>IFERROR(VLOOKUP(B8,'Contact Details'!$B$5:$H$11,6,FALSE),0)</f>
        <v>moremichael@gmail.com</v>
      </c>
      <c r="G8" s="2" t="str">
        <f>IFERROR(VLOOKUP(B8,'Service Details'!B8:E17,2,FALSE),0)</f>
        <v xml:space="preserve">Product </v>
      </c>
      <c r="H8" s="9">
        <f>IFERROR(VLOOKUP(B8,'Service Details'!B8:E17,3,FALSE),0)</f>
        <v>5000</v>
      </c>
      <c r="I8" s="2">
        <f>IFERROR(VLOOKUP(B8,'Service Details'!B8:E17,4,FALSE),0)</f>
        <v>2312</v>
      </c>
      <c r="J8" s="4">
        <f>IFERROR(VLOOKUP(B8,'Service Details'!$B$5:$F$11,5,FALSE),0)</f>
        <v>44673</v>
      </c>
      <c r="K8" s="4">
        <v>44668</v>
      </c>
      <c r="L8" s="11" t="str">
        <f>IF(J8&gt;K8,"Outstanding",IF(J8=K8,"Good",IF(J8&lt;K8,"Bad")))</f>
        <v>Outstanding</v>
      </c>
    </row>
  </sheetData>
  <autoFilter ref="B4:L4" xr:uid="{9E21DFAB-D3BC-44D8-8F08-9305A585F04B}"/>
  <mergeCells count="1">
    <mergeCell ref="B2:L2"/>
  </mergeCells>
  <conditionalFormatting sqref="H5:H8">
    <cfRule type="cellIs" dxfId="4" priority="7" operator="greaterThan">
      <formula>5000</formula>
    </cfRule>
    <cfRule type="cellIs" dxfId="3" priority="6" operator="lessThanOrEqual">
      <formula>5000</formula>
    </cfRule>
  </conditionalFormatting>
  <conditionalFormatting sqref="L5:L8">
    <cfRule type="expression" dxfId="2" priority="3">
      <formula>$J5:$J8&gt;$K5:$K8</formula>
    </cfRule>
    <cfRule type="expression" dxfId="1" priority="2">
      <formula>$J5:$J8=$K5:$K8</formula>
    </cfRule>
    <cfRule type="expression" dxfId="0" priority="1">
      <formula>$J5:$J8&lt;$K5:$K8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3481C68-E969-456E-96CE-D8E8F4C35846}">
          <x14:formula1>
            <xm:f>'Contact Details'!$B$5:$B$11</xm:f>
          </x14:formula1>
          <xm:sqref>B5:B11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 Details</vt:lpstr>
      <vt:lpstr>Service Details</vt:lpstr>
      <vt:lpstr>Client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2022-06-03T12:18:22Z</dcterms:modified>
</cp:coreProperties>
</file>