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13)\"/>
    </mc:Choice>
  </mc:AlternateContent>
  <xr:revisionPtr revIDLastSave="0" documentId="13_ncr:1_{5796B3F5-4AE0-4AE8-BEA1-34A1F4C96C87}" xr6:coauthVersionLast="47" xr6:coauthVersionMax="47" xr10:uidLastSave="{00000000-0000-0000-0000-000000000000}"/>
  <bookViews>
    <workbookView xWindow="-120" yWindow="-120" windowWidth="29040" windowHeight="15840" firstSheet="2" activeTab="5" xr2:uid="{47CBAF69-5780-4DD2-9BFE-4C25AAD6039A}"/>
  </bookViews>
  <sheets>
    <sheet name="Simple Nested IF" sheetId="1" r:id="rId1"/>
    <sheet name="Find Grade" sheetId="3" r:id="rId2"/>
    <sheet name="Allocate Vacation Days" sheetId="4" r:id="rId3"/>
    <sheet name="Payment Status" sheetId="2" r:id="rId4"/>
    <sheet name="Return Product" sheetId="5" r:id="rId5"/>
    <sheet name="With AND-OR" sheetId="6" r:id="rId6"/>
    <sheet name="VLOOKUP" sheetId="7" r:id="rId7"/>
    <sheet name="IFS Function" sheetId="8" r:id="rId8"/>
    <sheet name="CHOOSE Function" sheetId="9" r:id="rId9"/>
    <sheet name="SWITCH Function" sheetId="10" r:id="rId10"/>
    <sheet name="CONCATENATE Function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C5" i="5"/>
  <c r="G5" i="2"/>
  <c r="D5" i="4"/>
  <c r="D5" i="3"/>
  <c r="D6" i="1"/>
  <c r="D5" i="1"/>
  <c r="E6" i="11"/>
  <c r="E7" i="11"/>
  <c r="E8" i="11"/>
  <c r="E9" i="11"/>
  <c r="E10" i="11"/>
  <c r="E5" i="11"/>
  <c r="E6" i="10"/>
  <c r="E7" i="10"/>
  <c r="E8" i="10"/>
  <c r="E9" i="10"/>
  <c r="E10" i="10"/>
  <c r="E5" i="10"/>
  <c r="D6" i="9"/>
  <c r="D7" i="9"/>
  <c r="D8" i="9"/>
  <c r="D9" i="9"/>
  <c r="D10" i="9"/>
  <c r="D5" i="9"/>
  <c r="D6" i="8"/>
  <c r="D7" i="8"/>
  <c r="D8" i="8"/>
  <c r="D9" i="8"/>
  <c r="D10" i="8"/>
  <c r="D5" i="8"/>
  <c r="D6" i="7"/>
  <c r="D7" i="7"/>
  <c r="D8" i="7"/>
  <c r="D9" i="7"/>
  <c r="D10" i="7"/>
  <c r="D5" i="7"/>
  <c r="E6" i="6"/>
  <c r="E7" i="6"/>
  <c r="E8" i="6"/>
  <c r="E9" i="6"/>
  <c r="E10" i="6"/>
  <c r="C6" i="5"/>
  <c r="C7" i="5"/>
  <c r="G6" i="2"/>
  <c r="G7" i="2"/>
  <c r="G8" i="2"/>
  <c r="G9" i="2"/>
  <c r="G10" i="2"/>
  <c r="D6" i="4"/>
  <c r="D7" i="4"/>
  <c r="D8" i="4"/>
  <c r="D9" i="4"/>
  <c r="D10" i="4"/>
  <c r="D6" i="3"/>
  <c r="D7" i="3"/>
  <c r="D8" i="3"/>
  <c r="D9" i="3"/>
  <c r="D10" i="3"/>
  <c r="D7" i="1"/>
  <c r="D8" i="1"/>
  <c r="D9" i="1"/>
  <c r="D10" i="1"/>
  <c r="S10" i="2"/>
  <c r="S9" i="2"/>
  <c r="S8" i="2"/>
  <c r="S7" i="2"/>
  <c r="S6" i="2"/>
  <c r="S5" i="2"/>
  <c r="F6" i="2"/>
  <c r="F7" i="2"/>
  <c r="F8" i="2"/>
  <c r="F9" i="2"/>
  <c r="F10" i="2"/>
  <c r="F5" i="2"/>
</calcChain>
</file>

<file path=xl/sharedStrings.xml><?xml version="1.0" encoding="utf-8"?>
<sst xmlns="http://schemas.openxmlformats.org/spreadsheetml/2006/main" count="342" uniqueCount="61">
  <si>
    <t>Name</t>
  </si>
  <si>
    <t>Marks</t>
  </si>
  <si>
    <t>Result</t>
  </si>
  <si>
    <t>Criteria</t>
  </si>
  <si>
    <t>70+</t>
  </si>
  <si>
    <t>Pass</t>
  </si>
  <si>
    <t>&lt;70</t>
  </si>
  <si>
    <t>Fail</t>
  </si>
  <si>
    <t>John</t>
  </si>
  <si>
    <t>Paul</t>
  </si>
  <si>
    <t>Alex</t>
  </si>
  <si>
    <t>Mike</t>
  </si>
  <si>
    <t>Sam</t>
  </si>
  <si>
    <t>Tom</t>
  </si>
  <si>
    <t>Use of Simple Nested IF Function</t>
  </si>
  <si>
    <t>Use of Nested IF Function</t>
  </si>
  <si>
    <t>Grade</t>
  </si>
  <si>
    <t>0-60</t>
  </si>
  <si>
    <t>F</t>
  </si>
  <si>
    <t>61-70</t>
  </si>
  <si>
    <t>D</t>
  </si>
  <si>
    <t>71-80</t>
  </si>
  <si>
    <t>81-90</t>
  </si>
  <si>
    <t>91-100</t>
  </si>
  <si>
    <t>C</t>
  </si>
  <si>
    <t>B</t>
  </si>
  <si>
    <t>A</t>
  </si>
  <si>
    <t>Application of Nested IF Function</t>
  </si>
  <si>
    <t>Time Period (in Years)</t>
  </si>
  <si>
    <t>Vacation (in Days)</t>
  </si>
  <si>
    <t>15 Years or More</t>
  </si>
  <si>
    <t>9-14 Years</t>
  </si>
  <si>
    <t>Less Than 9 Years</t>
  </si>
  <si>
    <t>ID</t>
  </si>
  <si>
    <t>Due Date</t>
  </si>
  <si>
    <t>Bill</t>
  </si>
  <si>
    <t>Amount Paid</t>
  </si>
  <si>
    <t>Net</t>
  </si>
  <si>
    <t>Status</t>
  </si>
  <si>
    <t>Multiply Between</t>
  </si>
  <si>
    <t>Product</t>
  </si>
  <si>
    <t>15x12</t>
  </si>
  <si>
    <t>14x19</t>
  </si>
  <si>
    <t>20x25</t>
  </si>
  <si>
    <t>Use of Nested IF Function with AND/OR Functions</t>
  </si>
  <si>
    <t>Salesmen</t>
  </si>
  <si>
    <t>Commission</t>
  </si>
  <si>
    <t>Sales Range</t>
  </si>
  <si>
    <t>2500-4000</t>
  </si>
  <si>
    <t>4001-5500</t>
  </si>
  <si>
    <t>Over 5500</t>
  </si>
  <si>
    <t>March Sales, $</t>
  </si>
  <si>
    <t>April Sales, $</t>
  </si>
  <si>
    <t>Use of VLOOKUP Function</t>
  </si>
  <si>
    <t>Sales, $</t>
  </si>
  <si>
    <t>Use of IFS Function</t>
  </si>
  <si>
    <t>Use of CHOOSE Function</t>
  </si>
  <si>
    <t>Rank</t>
  </si>
  <si>
    <t>Use of SWITCH Function</t>
  </si>
  <si>
    <t>Use of CONCATENATE Function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</si>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</sst>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&quot;$&quot;#,##0"/>
    <numFmt numFmtId="168" formatCode="[$-409]d/m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1" xfId="2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10" borderId="1" xfId="2" applyFont="1" applyFill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D7FC-1C1B-4F0D-8889-04ECE70C67C6}">
  <dimension ref="B2:R10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4.7109375" style="1" customWidth="1"/>
    <col min="6" max="7" width="10.7109375" style="1" customWidth="1"/>
    <col min="8" max="8" width="9.7109375" style="1" customWidth="1"/>
    <col min="9" max="12" width="9.140625" style="1"/>
    <col min="13" max="13" width="15.7109375" style="1" customWidth="1"/>
    <col min="14" max="14" width="14.7109375" style="1" customWidth="1"/>
    <col min="15" max="15" width="17.5703125" style="1" customWidth="1"/>
    <col min="16" max="16384" width="9.140625" style="1"/>
  </cols>
  <sheetData>
    <row r="2" spans="2:18" ht="20.100000000000001" customHeight="1" thickBot="1" x14ac:dyDescent="0.3">
      <c r="B2" s="6" t="s">
        <v>14</v>
      </c>
      <c r="C2" s="6"/>
      <c r="D2" s="6"/>
      <c r="M2" s="19" t="s">
        <v>60</v>
      </c>
      <c r="N2" s="19"/>
      <c r="O2" s="19"/>
    </row>
    <row r="3" spans="2:18" ht="20.100000000000001" customHeight="1" thickTop="1" x14ac:dyDescent="0.25"/>
    <row r="4" spans="2:18" ht="20.100000000000001" customHeight="1" x14ac:dyDescent="0.25">
      <c r="B4" s="3" t="s">
        <v>0</v>
      </c>
      <c r="C4" s="4" t="s">
        <v>1</v>
      </c>
      <c r="D4" s="5" t="s">
        <v>2</v>
      </c>
      <c r="F4" s="8" t="s">
        <v>3</v>
      </c>
      <c r="G4" s="9"/>
      <c r="M4" s="3" t="s">
        <v>0</v>
      </c>
      <c r="N4" s="4" t="s">
        <v>1</v>
      </c>
      <c r="O4" s="5" t="s">
        <v>2</v>
      </c>
      <c r="Q4" s="8" t="s">
        <v>3</v>
      </c>
      <c r="R4" s="9"/>
    </row>
    <row r="5" spans="2:18" ht="20.100000000000001" customHeight="1" x14ac:dyDescent="0.25">
      <c r="B5" s="2" t="s">
        <v>8</v>
      </c>
      <c r="C5" s="2">
        <v>88</v>
      </c>
      <c r="D5" s="2" t="str">
        <f>IF(C5="","Absent",IF(C5&gt;=70,"Pass","Fail"))</f>
        <v>Pass</v>
      </c>
      <c r="F5" s="2" t="s">
        <v>4</v>
      </c>
      <c r="G5" s="2" t="s">
        <v>5</v>
      </c>
      <c r="M5" s="2" t="s">
        <v>8</v>
      </c>
      <c r="N5" s="2">
        <v>88</v>
      </c>
      <c r="O5" s="2"/>
      <c r="Q5" s="2" t="s">
        <v>4</v>
      </c>
      <c r="R5" s="2" t="s">
        <v>5</v>
      </c>
    </row>
    <row r="6" spans="2:18" ht="20.100000000000001" customHeight="1" x14ac:dyDescent="0.25">
      <c r="B6" s="2" t="s">
        <v>9</v>
      </c>
      <c r="C6" s="2">
        <v>77</v>
      </c>
      <c r="D6" s="2" t="str">
        <f>IF(C6="","Absent",IF(C6&gt;=70,"Pass","Fail"))</f>
        <v>Pass</v>
      </c>
      <c r="F6" s="2" t="s">
        <v>6</v>
      </c>
      <c r="G6" s="2" t="s">
        <v>7</v>
      </c>
      <c r="M6" s="2" t="s">
        <v>9</v>
      </c>
      <c r="N6" s="2">
        <v>77</v>
      </c>
      <c r="O6" s="2"/>
      <c r="Q6" s="2" t="s">
        <v>6</v>
      </c>
      <c r="R6" s="2" t="s">
        <v>7</v>
      </c>
    </row>
    <row r="7" spans="2:18" ht="20.100000000000001" customHeight="1" x14ac:dyDescent="0.25">
      <c r="B7" s="2" t="s">
        <v>10</v>
      </c>
      <c r="C7" s="2">
        <v>65</v>
      </c>
      <c r="D7" s="2" t="str">
        <f t="shared" ref="D6:D10" si="0">IF(C7="","Absent",IF(C7&gt;=70,"Pass","Fail"))</f>
        <v>Fail</v>
      </c>
      <c r="M7" s="2" t="s">
        <v>10</v>
      </c>
      <c r="N7" s="2">
        <v>65</v>
      </c>
      <c r="O7" s="2"/>
    </row>
    <row r="8" spans="2:18" ht="20.100000000000001" customHeight="1" x14ac:dyDescent="0.25">
      <c r="B8" s="2" t="s">
        <v>11</v>
      </c>
      <c r="C8" s="2"/>
      <c r="D8" s="2" t="str">
        <f t="shared" si="0"/>
        <v>Absent</v>
      </c>
      <c r="M8" s="2" t="s">
        <v>11</v>
      </c>
      <c r="N8" s="2"/>
      <c r="O8" s="2"/>
    </row>
    <row r="9" spans="2:18" ht="20.100000000000001" customHeight="1" x14ac:dyDescent="0.25">
      <c r="B9" s="2" t="s">
        <v>12</v>
      </c>
      <c r="C9" s="2">
        <v>72</v>
      </c>
      <c r="D9" s="2" t="str">
        <f t="shared" si="0"/>
        <v>Pass</v>
      </c>
      <c r="M9" s="2" t="s">
        <v>12</v>
      </c>
      <c r="N9" s="2">
        <v>72</v>
      </c>
      <c r="O9" s="2"/>
    </row>
    <row r="10" spans="2:18" ht="20.100000000000001" customHeight="1" x14ac:dyDescent="0.25">
      <c r="B10" s="2" t="s">
        <v>13</v>
      </c>
      <c r="C10" s="2">
        <v>85</v>
      </c>
      <c r="D10" s="2" t="str">
        <f t="shared" si="0"/>
        <v>Pass</v>
      </c>
      <c r="M10" s="2" t="s">
        <v>13</v>
      </c>
      <c r="N10" s="2">
        <v>85</v>
      </c>
      <c r="O10" s="2"/>
    </row>
  </sheetData>
  <mergeCells count="4">
    <mergeCell ref="B2:D2"/>
    <mergeCell ref="F4:G4"/>
    <mergeCell ref="M2:O2"/>
    <mergeCell ref="Q4:R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A2C1-39A5-4EE5-AC9F-FE6EA7FE9FD6}">
  <dimension ref="B2:M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4" width="18.28515625" style="1" customWidth="1"/>
    <col min="5" max="5" width="19.28515625" style="1" customWidth="1"/>
    <col min="6" max="6" width="9.7109375" style="1" customWidth="1"/>
    <col min="7" max="7" width="17.5703125" style="1" customWidth="1"/>
    <col min="8" max="8" width="13.7109375" style="1" bestFit="1" customWidth="1"/>
    <col min="9" max="9" width="9.140625" style="1"/>
    <col min="10" max="10" width="13" style="1" customWidth="1"/>
    <col min="11" max="11" width="11.28515625" style="1" customWidth="1"/>
    <col min="12" max="12" width="13.42578125" style="1" customWidth="1"/>
    <col min="13" max="13" width="16.42578125" style="1" customWidth="1"/>
    <col min="14" max="16384" width="9.140625" style="1"/>
  </cols>
  <sheetData>
    <row r="2" spans="2:13" ht="20.100000000000001" customHeight="1" thickBot="1" x14ac:dyDescent="0.3">
      <c r="B2" s="6" t="s">
        <v>58</v>
      </c>
      <c r="C2" s="6"/>
      <c r="D2" s="6"/>
      <c r="E2" s="6"/>
      <c r="J2" s="19" t="s">
        <v>60</v>
      </c>
      <c r="K2" s="19"/>
      <c r="L2" s="19"/>
      <c r="M2" s="19"/>
    </row>
    <row r="3" spans="2:13" ht="20.100000000000001" customHeight="1" thickTop="1" x14ac:dyDescent="0.25"/>
    <row r="4" spans="2:13" ht="20.100000000000001" customHeight="1" x14ac:dyDescent="0.25">
      <c r="B4" s="3" t="s">
        <v>45</v>
      </c>
      <c r="C4" s="5" t="s">
        <v>54</v>
      </c>
      <c r="D4" s="4" t="s">
        <v>57</v>
      </c>
      <c r="E4" s="13" t="s">
        <v>46</v>
      </c>
      <c r="J4" s="3" t="s">
        <v>45</v>
      </c>
      <c r="K4" s="5" t="s">
        <v>54</v>
      </c>
      <c r="L4" s="4" t="s">
        <v>57</v>
      </c>
      <c r="M4" s="13" t="s">
        <v>46</v>
      </c>
    </row>
    <row r="5" spans="2:13" ht="20.100000000000001" customHeight="1" x14ac:dyDescent="0.25">
      <c r="B5" s="2" t="s">
        <v>11</v>
      </c>
      <c r="C5" s="18">
        <v>2700</v>
      </c>
      <c r="D5" s="18" t="s">
        <v>26</v>
      </c>
      <c r="E5" s="20">
        <f>_xlfn.SWITCH(D5, $D$13, $E$13, $D$14, $E$14, $D$15, $E$15,"")</f>
        <v>0.05</v>
      </c>
      <c r="J5" s="2" t="s">
        <v>11</v>
      </c>
      <c r="K5" s="18">
        <v>2700</v>
      </c>
      <c r="L5" s="18" t="s">
        <v>26</v>
      </c>
      <c r="M5" s="11"/>
    </row>
    <row r="6" spans="2:13" ht="20.100000000000001" customHeight="1" x14ac:dyDescent="0.25">
      <c r="B6" s="2" t="s">
        <v>9</v>
      </c>
      <c r="C6" s="18">
        <v>3200</v>
      </c>
      <c r="D6" s="18" t="s">
        <v>26</v>
      </c>
      <c r="E6" s="20">
        <f t="shared" ref="E6:E10" si="0">_xlfn.SWITCH(D6, $D$13, $E$13, $D$14, $E$14, $D$15, $E$15,"")</f>
        <v>0.05</v>
      </c>
      <c r="J6" s="2" t="s">
        <v>9</v>
      </c>
      <c r="K6" s="18">
        <v>3200</v>
      </c>
      <c r="L6" s="18" t="s">
        <v>26</v>
      </c>
      <c r="M6" s="11"/>
    </row>
    <row r="7" spans="2:13" ht="20.100000000000001" customHeight="1" x14ac:dyDescent="0.25">
      <c r="B7" s="2" t="s">
        <v>8</v>
      </c>
      <c r="C7" s="18">
        <v>6600</v>
      </c>
      <c r="D7" s="18" t="s">
        <v>24</v>
      </c>
      <c r="E7" s="20">
        <f t="shared" si="0"/>
        <v>0.12</v>
      </c>
      <c r="J7" s="2" t="s">
        <v>8</v>
      </c>
      <c r="K7" s="18">
        <v>6600</v>
      </c>
      <c r="L7" s="18" t="s">
        <v>24</v>
      </c>
      <c r="M7" s="11"/>
    </row>
    <row r="8" spans="2:13" ht="20.100000000000001" customHeight="1" x14ac:dyDescent="0.25">
      <c r="B8" s="2" t="s">
        <v>10</v>
      </c>
      <c r="C8" s="18">
        <v>4500</v>
      </c>
      <c r="D8" s="18" t="s">
        <v>25</v>
      </c>
      <c r="E8" s="20">
        <f t="shared" si="0"/>
        <v>0.09</v>
      </c>
      <c r="J8" s="2" t="s">
        <v>10</v>
      </c>
      <c r="K8" s="18">
        <v>4500</v>
      </c>
      <c r="L8" s="18" t="s">
        <v>25</v>
      </c>
      <c r="M8" s="11"/>
    </row>
    <row r="9" spans="2:13" ht="20.100000000000001" customHeight="1" x14ac:dyDescent="0.25">
      <c r="B9" s="2" t="s">
        <v>12</v>
      </c>
      <c r="C9" s="18">
        <v>5700</v>
      </c>
      <c r="D9" s="18" t="s">
        <v>24</v>
      </c>
      <c r="E9" s="20">
        <f t="shared" si="0"/>
        <v>0.12</v>
      </c>
      <c r="J9" s="2" t="s">
        <v>12</v>
      </c>
      <c r="K9" s="18">
        <v>5700</v>
      </c>
      <c r="L9" s="18" t="s">
        <v>24</v>
      </c>
      <c r="M9" s="11"/>
    </row>
    <row r="10" spans="2:13" ht="20.100000000000001" customHeight="1" x14ac:dyDescent="0.25">
      <c r="B10" s="2" t="s">
        <v>13</v>
      </c>
      <c r="C10" s="18">
        <v>6500</v>
      </c>
      <c r="D10" s="18" t="s">
        <v>24</v>
      </c>
      <c r="E10" s="20">
        <f t="shared" si="0"/>
        <v>0.12</v>
      </c>
      <c r="J10" s="2" t="s">
        <v>13</v>
      </c>
      <c r="K10" s="18">
        <v>6500</v>
      </c>
      <c r="L10" s="18" t="s">
        <v>24</v>
      </c>
      <c r="M10" s="11"/>
    </row>
    <row r="12" spans="2:13" ht="20.100000000000001" customHeight="1" x14ac:dyDescent="0.25">
      <c r="D12" s="10" t="s">
        <v>57</v>
      </c>
      <c r="E12" s="10" t="s">
        <v>46</v>
      </c>
      <c r="L12" s="10" t="s">
        <v>57</v>
      </c>
      <c r="M12" s="10" t="s">
        <v>46</v>
      </c>
    </row>
    <row r="13" spans="2:13" ht="20.100000000000001" customHeight="1" x14ac:dyDescent="0.25">
      <c r="D13" s="2" t="s">
        <v>26</v>
      </c>
      <c r="E13" s="17">
        <v>0.05</v>
      </c>
      <c r="L13" s="2" t="s">
        <v>26</v>
      </c>
      <c r="M13" s="17">
        <v>0.05</v>
      </c>
    </row>
    <row r="14" spans="2:13" ht="20.100000000000001" customHeight="1" x14ac:dyDescent="0.25">
      <c r="D14" s="2" t="s">
        <v>25</v>
      </c>
      <c r="E14" s="17">
        <v>0.09</v>
      </c>
      <c r="L14" s="2" t="s">
        <v>25</v>
      </c>
      <c r="M14" s="17">
        <v>0.09</v>
      </c>
    </row>
    <row r="15" spans="2:13" ht="20.100000000000001" customHeight="1" x14ac:dyDescent="0.25">
      <c r="D15" s="2" t="s">
        <v>24</v>
      </c>
      <c r="E15" s="17">
        <v>0.12</v>
      </c>
      <c r="L15" s="2" t="s">
        <v>24</v>
      </c>
      <c r="M15" s="17">
        <v>0.12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FE17-69FC-475E-AD9F-B90ED49BE15D}">
  <dimension ref="B2:M15"/>
  <sheetViews>
    <sheetView showGridLines="0" workbookViewId="0">
      <selection activeCell="F21" sqref="F21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4" width="18.28515625" style="1" customWidth="1"/>
    <col min="5" max="5" width="19.28515625" style="1" customWidth="1"/>
    <col min="6" max="6" width="9.7109375" style="1" customWidth="1"/>
    <col min="7" max="7" width="17.5703125" style="1" customWidth="1"/>
    <col min="8" max="8" width="13.7109375" style="1" bestFit="1" customWidth="1"/>
    <col min="9" max="9" width="9.140625" style="1"/>
    <col min="10" max="10" width="14" style="1" customWidth="1"/>
    <col min="11" max="11" width="11.42578125" style="1" customWidth="1"/>
    <col min="12" max="12" width="14" style="1" customWidth="1"/>
    <col min="13" max="13" width="13.7109375" style="1" bestFit="1" customWidth="1"/>
    <col min="14" max="16384" width="9.140625" style="1"/>
  </cols>
  <sheetData>
    <row r="2" spans="2:13" ht="20.100000000000001" customHeight="1" thickBot="1" x14ac:dyDescent="0.3">
      <c r="B2" s="6" t="s">
        <v>59</v>
      </c>
      <c r="C2" s="6"/>
      <c r="D2" s="6"/>
      <c r="E2" s="6"/>
      <c r="J2" s="19" t="s">
        <v>60</v>
      </c>
      <c r="K2" s="19"/>
      <c r="L2" s="19"/>
      <c r="M2" s="19"/>
    </row>
    <row r="3" spans="2:13" ht="20.100000000000001" customHeight="1" thickTop="1" x14ac:dyDescent="0.25"/>
    <row r="4" spans="2:13" ht="20.100000000000001" customHeight="1" x14ac:dyDescent="0.25">
      <c r="B4" s="3" t="s">
        <v>45</v>
      </c>
      <c r="C4" s="5" t="s">
        <v>54</v>
      </c>
      <c r="D4" s="4" t="s">
        <v>57</v>
      </c>
      <c r="E4" s="13" t="s">
        <v>46</v>
      </c>
      <c r="J4" s="3" t="s">
        <v>45</v>
      </c>
      <c r="K4" s="5" t="s">
        <v>54</v>
      </c>
      <c r="L4" s="4" t="s">
        <v>57</v>
      </c>
      <c r="M4" s="13" t="s">
        <v>46</v>
      </c>
    </row>
    <row r="5" spans="2:13" ht="20.100000000000001" customHeight="1" x14ac:dyDescent="0.25">
      <c r="B5" s="2" t="s">
        <v>11</v>
      </c>
      <c r="C5" s="18">
        <v>2700</v>
      </c>
      <c r="D5" s="18" t="s">
        <v>26</v>
      </c>
      <c r="E5" s="20">
        <f>CONCATENATE(IF(D5="A", 5%, ""),
 IF(D5="B", 9%, "") &amp; IF(D5="C", 12%, ""))*1</f>
        <v>0.05</v>
      </c>
      <c r="J5" s="2" t="s">
        <v>11</v>
      </c>
      <c r="K5" s="18">
        <v>2700</v>
      </c>
      <c r="L5" s="18" t="s">
        <v>26</v>
      </c>
      <c r="M5" s="11"/>
    </row>
    <row r="6" spans="2:13" ht="20.100000000000001" customHeight="1" x14ac:dyDescent="0.25">
      <c r="B6" s="2" t="s">
        <v>9</v>
      </c>
      <c r="C6" s="18">
        <v>3200</v>
      </c>
      <c r="D6" s="18" t="s">
        <v>26</v>
      </c>
      <c r="E6" s="20">
        <f t="shared" ref="E6:E10" si="0">CONCATENATE(IF(D6="A", 5%, ""),
 IF(D6="B", 9%, "") &amp; IF(D6="C", 12%, ""))*1</f>
        <v>0.05</v>
      </c>
      <c r="J6" s="2" t="s">
        <v>9</v>
      </c>
      <c r="K6" s="18">
        <v>3200</v>
      </c>
      <c r="L6" s="18" t="s">
        <v>26</v>
      </c>
      <c r="M6" s="11"/>
    </row>
    <row r="7" spans="2:13" ht="20.100000000000001" customHeight="1" x14ac:dyDescent="0.25">
      <c r="B7" s="2" t="s">
        <v>8</v>
      </c>
      <c r="C7" s="18">
        <v>6600</v>
      </c>
      <c r="D7" s="18" t="s">
        <v>24</v>
      </c>
      <c r="E7" s="20">
        <f t="shared" si="0"/>
        <v>0.12</v>
      </c>
      <c r="J7" s="2" t="s">
        <v>8</v>
      </c>
      <c r="K7" s="18">
        <v>6600</v>
      </c>
      <c r="L7" s="18" t="s">
        <v>24</v>
      </c>
      <c r="M7" s="11"/>
    </row>
    <row r="8" spans="2:13" ht="20.100000000000001" customHeight="1" x14ac:dyDescent="0.25">
      <c r="B8" s="2" t="s">
        <v>10</v>
      </c>
      <c r="C8" s="18">
        <v>4500</v>
      </c>
      <c r="D8" s="18" t="s">
        <v>25</v>
      </c>
      <c r="E8" s="20">
        <f t="shared" si="0"/>
        <v>0.09</v>
      </c>
      <c r="J8" s="2" t="s">
        <v>10</v>
      </c>
      <c r="K8" s="18">
        <v>4500</v>
      </c>
      <c r="L8" s="18" t="s">
        <v>25</v>
      </c>
      <c r="M8" s="11"/>
    </row>
    <row r="9" spans="2:13" ht="20.100000000000001" customHeight="1" x14ac:dyDescent="0.25">
      <c r="B9" s="2" t="s">
        <v>12</v>
      </c>
      <c r="C9" s="18">
        <v>5700</v>
      </c>
      <c r="D9" s="18" t="s">
        <v>24</v>
      </c>
      <c r="E9" s="20">
        <f t="shared" si="0"/>
        <v>0.12</v>
      </c>
      <c r="J9" s="2" t="s">
        <v>12</v>
      </c>
      <c r="K9" s="18">
        <v>5700</v>
      </c>
      <c r="L9" s="18" t="s">
        <v>24</v>
      </c>
      <c r="M9" s="11"/>
    </row>
    <row r="10" spans="2:13" ht="20.100000000000001" customHeight="1" x14ac:dyDescent="0.25">
      <c r="B10" s="2" t="s">
        <v>13</v>
      </c>
      <c r="C10" s="18">
        <v>6500</v>
      </c>
      <c r="D10" s="18" t="s">
        <v>24</v>
      </c>
      <c r="E10" s="20">
        <f t="shared" si="0"/>
        <v>0.12</v>
      </c>
      <c r="J10" s="2" t="s">
        <v>13</v>
      </c>
      <c r="K10" s="18">
        <v>6500</v>
      </c>
      <c r="L10" s="18" t="s">
        <v>24</v>
      </c>
      <c r="M10" s="11"/>
    </row>
    <row r="12" spans="2:13" ht="20.100000000000001" customHeight="1" x14ac:dyDescent="0.25">
      <c r="D12" s="10" t="s">
        <v>57</v>
      </c>
      <c r="E12" s="10" t="s">
        <v>46</v>
      </c>
      <c r="L12" s="10" t="s">
        <v>57</v>
      </c>
      <c r="M12" s="10" t="s">
        <v>46</v>
      </c>
    </row>
    <row r="13" spans="2:13" ht="20.100000000000001" customHeight="1" x14ac:dyDescent="0.25">
      <c r="D13" s="2" t="s">
        <v>26</v>
      </c>
      <c r="E13" s="17">
        <v>0.05</v>
      </c>
      <c r="L13" s="2" t="s">
        <v>26</v>
      </c>
      <c r="M13" s="17">
        <v>0.05</v>
      </c>
    </row>
    <row r="14" spans="2:13" ht="20.100000000000001" customHeight="1" x14ac:dyDescent="0.25">
      <c r="D14" s="2" t="s">
        <v>25</v>
      </c>
      <c r="E14" s="17">
        <v>0.09</v>
      </c>
      <c r="L14" s="2" t="s">
        <v>25</v>
      </c>
      <c r="M14" s="17">
        <v>0.09</v>
      </c>
    </row>
    <row r="15" spans="2:13" ht="20.100000000000001" customHeight="1" x14ac:dyDescent="0.25">
      <c r="D15" s="2" t="s">
        <v>24</v>
      </c>
      <c r="E15" s="17">
        <v>0.12</v>
      </c>
      <c r="L15" s="2" t="s">
        <v>24</v>
      </c>
      <c r="M15" s="17">
        <v>0.12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0E5B-6B43-48E3-9532-B97CF2769BC3}">
  <dimension ref="B2:T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7.42578125" style="1" customWidth="1"/>
    <col min="6" max="7" width="12.7109375" style="1" customWidth="1"/>
    <col min="8" max="8" width="9.7109375" style="1" customWidth="1"/>
    <col min="9" max="14" width="9.140625" style="1"/>
    <col min="15" max="15" width="13.140625" style="1" customWidth="1"/>
    <col min="16" max="16" width="16.5703125" style="1" customWidth="1"/>
    <col min="17" max="17" width="13.85546875" style="1" customWidth="1"/>
    <col min="18" max="16384" width="9.140625" style="1"/>
  </cols>
  <sheetData>
    <row r="2" spans="2:20" ht="20.100000000000001" customHeight="1" thickBot="1" x14ac:dyDescent="0.3">
      <c r="B2" s="6" t="s">
        <v>15</v>
      </c>
      <c r="C2" s="6"/>
      <c r="D2" s="6"/>
      <c r="O2" s="19" t="s">
        <v>60</v>
      </c>
      <c r="P2" s="19"/>
      <c r="Q2" s="19"/>
    </row>
    <row r="3" spans="2:20" ht="20.100000000000001" customHeight="1" thickTop="1" x14ac:dyDescent="0.25"/>
    <row r="4" spans="2:20" ht="20.100000000000001" customHeight="1" x14ac:dyDescent="0.25">
      <c r="B4" s="3" t="s">
        <v>0</v>
      </c>
      <c r="C4" s="4" t="s">
        <v>1</v>
      </c>
      <c r="D4" s="5" t="s">
        <v>16</v>
      </c>
      <c r="F4" s="7" t="s">
        <v>1</v>
      </c>
      <c r="G4" s="7" t="s">
        <v>16</v>
      </c>
      <c r="O4" s="3" t="s">
        <v>0</v>
      </c>
      <c r="P4" s="4" t="s">
        <v>1</v>
      </c>
      <c r="Q4" s="5" t="s">
        <v>16</v>
      </c>
      <c r="S4" s="7" t="s">
        <v>1</v>
      </c>
      <c r="T4" s="7" t="s">
        <v>16</v>
      </c>
    </row>
    <row r="5" spans="2:20" ht="20.100000000000001" customHeight="1" x14ac:dyDescent="0.25">
      <c r="B5" s="2" t="s">
        <v>8</v>
      </c>
      <c r="C5" s="2">
        <v>93</v>
      </c>
      <c r="D5" s="2" t="str">
        <f>IF(C5&lt;61,"F",IF(C5&lt;71,"D",IF(C5&lt;81,"C",IF(C5&lt;91,"B","A"))))</f>
        <v>A</v>
      </c>
      <c r="F5" s="2" t="s">
        <v>17</v>
      </c>
      <c r="G5" s="2" t="s">
        <v>18</v>
      </c>
      <c r="O5" s="2" t="s">
        <v>8</v>
      </c>
      <c r="P5" s="2">
        <v>93</v>
      </c>
      <c r="Q5" s="2"/>
      <c r="S5" s="2" t="s">
        <v>17</v>
      </c>
      <c r="T5" s="2" t="s">
        <v>18</v>
      </c>
    </row>
    <row r="6" spans="2:20" ht="20.100000000000001" customHeight="1" x14ac:dyDescent="0.25">
      <c r="B6" s="2" t="s">
        <v>9</v>
      </c>
      <c r="C6" s="2">
        <v>83</v>
      </c>
      <c r="D6" s="2" t="str">
        <f t="shared" ref="D6:D10" si="0">IF(C6&lt;61,"F",IF(C6&lt;71,"D",IF(C6&lt;81,"C",IF(C6&lt;91,"B","A"))))</f>
        <v>B</v>
      </c>
      <c r="F6" s="2" t="s">
        <v>19</v>
      </c>
      <c r="G6" s="2" t="s">
        <v>20</v>
      </c>
      <c r="O6" s="2" t="s">
        <v>9</v>
      </c>
      <c r="P6" s="2">
        <v>83</v>
      </c>
      <c r="Q6" s="2"/>
      <c r="S6" s="2" t="s">
        <v>19</v>
      </c>
      <c r="T6" s="2" t="s">
        <v>20</v>
      </c>
    </row>
    <row r="7" spans="2:20" ht="20.100000000000001" customHeight="1" x14ac:dyDescent="0.25">
      <c r="B7" s="2" t="s">
        <v>10</v>
      </c>
      <c r="C7" s="2">
        <v>77</v>
      </c>
      <c r="D7" s="2" t="str">
        <f t="shared" si="0"/>
        <v>C</v>
      </c>
      <c r="F7" s="2" t="s">
        <v>21</v>
      </c>
      <c r="G7" s="2" t="s">
        <v>24</v>
      </c>
      <c r="O7" s="2" t="s">
        <v>10</v>
      </c>
      <c r="P7" s="2">
        <v>77</v>
      </c>
      <c r="Q7" s="2"/>
      <c r="S7" s="2" t="s">
        <v>21</v>
      </c>
      <c r="T7" s="2" t="s">
        <v>24</v>
      </c>
    </row>
    <row r="8" spans="2:20" ht="20.100000000000001" customHeight="1" x14ac:dyDescent="0.25">
      <c r="B8" s="2" t="s">
        <v>11</v>
      </c>
      <c r="C8" s="2">
        <v>49</v>
      </c>
      <c r="D8" s="2" t="str">
        <f t="shared" si="0"/>
        <v>F</v>
      </c>
      <c r="F8" s="2" t="s">
        <v>22</v>
      </c>
      <c r="G8" s="2" t="s">
        <v>25</v>
      </c>
      <c r="O8" s="2" t="s">
        <v>11</v>
      </c>
      <c r="P8" s="2">
        <v>49</v>
      </c>
      <c r="Q8" s="2"/>
      <c r="S8" s="2" t="s">
        <v>22</v>
      </c>
      <c r="T8" s="2" t="s">
        <v>25</v>
      </c>
    </row>
    <row r="9" spans="2:20" ht="20.100000000000001" customHeight="1" x14ac:dyDescent="0.25">
      <c r="B9" s="2" t="s">
        <v>12</v>
      </c>
      <c r="C9" s="2">
        <v>67</v>
      </c>
      <c r="D9" s="2" t="str">
        <f t="shared" si="0"/>
        <v>D</v>
      </c>
      <c r="F9" s="2" t="s">
        <v>23</v>
      </c>
      <c r="G9" s="2" t="s">
        <v>26</v>
      </c>
      <c r="O9" s="2" t="s">
        <v>12</v>
      </c>
      <c r="P9" s="2">
        <v>67</v>
      </c>
      <c r="Q9" s="2"/>
      <c r="S9" s="2" t="s">
        <v>23</v>
      </c>
      <c r="T9" s="2" t="s">
        <v>26</v>
      </c>
    </row>
    <row r="10" spans="2:20" ht="20.100000000000001" customHeight="1" x14ac:dyDescent="0.25">
      <c r="B10" s="2" t="s">
        <v>13</v>
      </c>
      <c r="C10" s="2">
        <v>57</v>
      </c>
      <c r="D10" s="2" t="str">
        <f t="shared" si="0"/>
        <v>F</v>
      </c>
      <c r="O10" s="2" t="s">
        <v>13</v>
      </c>
      <c r="P10" s="2">
        <v>57</v>
      </c>
      <c r="Q10" s="2"/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3264-B155-4A8F-9D76-75791232273E}">
  <dimension ref="B2:N15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4.7109375" style="1" customWidth="1"/>
    <col min="2" max="2" width="15.140625" style="1" customWidth="1"/>
    <col min="3" max="3" width="26.5703125" style="1" customWidth="1"/>
    <col min="4" max="4" width="22.7109375" style="1" customWidth="1"/>
    <col min="5" max="5" width="9.140625" style="1" customWidth="1"/>
    <col min="6" max="11" width="9.140625" style="1"/>
    <col min="12" max="12" width="14.28515625" style="1" customWidth="1"/>
    <col min="13" max="13" width="23.85546875" style="1" bestFit="1" customWidth="1"/>
    <col min="14" max="14" width="22.5703125" style="1" customWidth="1"/>
    <col min="15" max="16384" width="9.140625" style="1"/>
  </cols>
  <sheetData>
    <row r="2" spans="2:14" ht="20.100000000000001" customHeight="1" thickBot="1" x14ac:dyDescent="0.3">
      <c r="B2" s="6" t="s">
        <v>27</v>
      </c>
      <c r="C2" s="6"/>
      <c r="D2" s="6"/>
      <c r="L2" s="19" t="s">
        <v>60</v>
      </c>
      <c r="M2" s="19"/>
      <c r="N2" s="19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4" t="s">
        <v>28</v>
      </c>
      <c r="D4" s="5" t="s">
        <v>29</v>
      </c>
      <c r="L4" s="3" t="s">
        <v>0</v>
      </c>
      <c r="M4" s="4" t="s">
        <v>28</v>
      </c>
      <c r="N4" s="5" t="s">
        <v>29</v>
      </c>
    </row>
    <row r="5" spans="2:14" ht="20.100000000000001" customHeight="1" x14ac:dyDescent="0.25">
      <c r="B5" s="2" t="s">
        <v>8</v>
      </c>
      <c r="C5" s="2">
        <v>20</v>
      </c>
      <c r="D5" s="2">
        <f>IF(C5&gt;=15,25,IF(C5&gt;=9,15,IF(C5&gt;=1,10,0)))</f>
        <v>25</v>
      </c>
      <c r="L5" s="2" t="s">
        <v>8</v>
      </c>
      <c r="M5" s="2">
        <v>93</v>
      </c>
      <c r="N5" s="2"/>
    </row>
    <row r="6" spans="2:14" ht="20.100000000000001" customHeight="1" x14ac:dyDescent="0.25">
      <c r="B6" s="2" t="s">
        <v>9</v>
      </c>
      <c r="C6" s="2">
        <v>13</v>
      </c>
      <c r="D6" s="2">
        <f t="shared" ref="D6:D10" si="0">IF(C6&gt;=15,25,IF(C6&gt;=9,15,IF(C6&gt;=1,10,0)))</f>
        <v>15</v>
      </c>
      <c r="L6" s="2" t="s">
        <v>9</v>
      </c>
      <c r="M6" s="2">
        <v>83</v>
      </c>
      <c r="N6" s="2"/>
    </row>
    <row r="7" spans="2:14" ht="20.100000000000001" customHeight="1" x14ac:dyDescent="0.25">
      <c r="B7" s="2" t="s">
        <v>10</v>
      </c>
      <c r="C7" s="2">
        <v>9</v>
      </c>
      <c r="D7" s="2">
        <f t="shared" si="0"/>
        <v>15</v>
      </c>
      <c r="L7" s="2" t="s">
        <v>10</v>
      </c>
      <c r="M7" s="2">
        <v>77</v>
      </c>
      <c r="N7" s="2"/>
    </row>
    <row r="8" spans="2:14" ht="20.100000000000001" customHeight="1" x14ac:dyDescent="0.25">
      <c r="B8" s="2" t="s">
        <v>11</v>
      </c>
      <c r="C8" s="2">
        <v>8</v>
      </c>
      <c r="D8" s="2">
        <f t="shared" si="0"/>
        <v>10</v>
      </c>
      <c r="L8" s="2" t="s">
        <v>11</v>
      </c>
      <c r="M8" s="2">
        <v>49</v>
      </c>
      <c r="N8" s="2"/>
    </row>
    <row r="9" spans="2:14" ht="20.100000000000001" customHeight="1" x14ac:dyDescent="0.25">
      <c r="B9" s="2" t="s">
        <v>12</v>
      </c>
      <c r="C9" s="2">
        <v>7</v>
      </c>
      <c r="D9" s="2">
        <f t="shared" si="0"/>
        <v>10</v>
      </c>
      <c r="L9" s="2" t="s">
        <v>12</v>
      </c>
      <c r="M9" s="2">
        <v>67</v>
      </c>
      <c r="N9" s="2"/>
    </row>
    <row r="10" spans="2:14" ht="20.100000000000001" customHeight="1" x14ac:dyDescent="0.25">
      <c r="B10" s="2" t="s">
        <v>13</v>
      </c>
      <c r="C10" s="2">
        <v>12</v>
      </c>
      <c r="D10" s="2">
        <f t="shared" si="0"/>
        <v>15</v>
      </c>
      <c r="L10" s="2" t="s">
        <v>13</v>
      </c>
      <c r="M10" s="2">
        <v>57</v>
      </c>
      <c r="N10" s="2"/>
    </row>
    <row r="12" spans="2:14" ht="20.100000000000001" customHeight="1" x14ac:dyDescent="0.25">
      <c r="C12" s="7" t="s">
        <v>28</v>
      </c>
      <c r="D12" s="7" t="s">
        <v>29</v>
      </c>
      <c r="M12" s="7" t="s">
        <v>28</v>
      </c>
      <c r="N12" s="7" t="s">
        <v>29</v>
      </c>
    </row>
    <row r="13" spans="2:14" ht="20.100000000000001" customHeight="1" x14ac:dyDescent="0.25">
      <c r="C13" s="2" t="s">
        <v>30</v>
      </c>
      <c r="D13" s="2">
        <v>25</v>
      </c>
      <c r="M13" s="2" t="s">
        <v>30</v>
      </c>
      <c r="N13" s="2">
        <v>25</v>
      </c>
    </row>
    <row r="14" spans="2:14" ht="20.100000000000001" customHeight="1" x14ac:dyDescent="0.25">
      <c r="C14" s="2" t="s">
        <v>31</v>
      </c>
      <c r="D14" s="2">
        <v>15</v>
      </c>
      <c r="M14" s="2" t="s">
        <v>31</v>
      </c>
      <c r="N14" s="2">
        <v>15</v>
      </c>
    </row>
    <row r="15" spans="2:14" ht="20.100000000000001" customHeight="1" x14ac:dyDescent="0.25">
      <c r="C15" s="2" t="s">
        <v>32</v>
      </c>
      <c r="D15" s="2">
        <v>10</v>
      </c>
      <c r="M15" s="2" t="s">
        <v>32</v>
      </c>
      <c r="N15" s="2">
        <v>10</v>
      </c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B3FC-85EF-4614-A26C-85ABDFD17E66}">
  <dimension ref="B2:T10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3.7109375" style="1" customWidth="1"/>
    <col min="2" max="2" width="11" style="1" customWidth="1"/>
    <col min="3" max="3" width="15.5703125" style="1" customWidth="1"/>
    <col min="4" max="4" width="15" style="1" customWidth="1"/>
    <col min="5" max="5" width="15.7109375" style="1" customWidth="1"/>
    <col min="6" max="6" width="12.7109375" style="1" customWidth="1"/>
    <col min="7" max="7" width="15.42578125" style="1" customWidth="1"/>
    <col min="8" max="8" width="9.140625" style="1" customWidth="1"/>
    <col min="9" max="15" width="9.140625" style="1"/>
    <col min="16" max="16" width="10.85546875" style="1" bestFit="1" customWidth="1"/>
    <col min="17" max="17" width="9.140625" style="1"/>
    <col min="18" max="18" width="14.42578125" style="1" bestFit="1" customWidth="1"/>
    <col min="19" max="16384" width="9.140625" style="1"/>
  </cols>
  <sheetData>
    <row r="2" spans="2:20" ht="20.100000000000001" customHeight="1" thickBot="1" x14ac:dyDescent="0.3">
      <c r="B2" s="6" t="s">
        <v>15</v>
      </c>
      <c r="C2" s="6"/>
      <c r="D2" s="6"/>
      <c r="E2" s="6"/>
      <c r="F2" s="6"/>
      <c r="G2" s="6"/>
      <c r="O2" s="19" t="s">
        <v>60</v>
      </c>
      <c r="P2" s="19"/>
      <c r="Q2" s="19"/>
      <c r="R2" s="19"/>
      <c r="S2" s="19"/>
      <c r="T2" s="19"/>
    </row>
    <row r="3" spans="2:20" ht="20.100000000000001" customHeight="1" thickTop="1" x14ac:dyDescent="0.25"/>
    <row r="4" spans="2:20" ht="20.100000000000001" customHeight="1" x14ac:dyDescent="0.25">
      <c r="B4" s="3" t="s">
        <v>33</v>
      </c>
      <c r="C4" s="12" t="s">
        <v>34</v>
      </c>
      <c r="D4" s="4" t="s">
        <v>35</v>
      </c>
      <c r="E4" s="13" t="s">
        <v>36</v>
      </c>
      <c r="F4" s="3" t="s">
        <v>37</v>
      </c>
      <c r="G4" s="5" t="s">
        <v>38</v>
      </c>
      <c r="O4" s="3" t="s">
        <v>33</v>
      </c>
      <c r="P4" s="12" t="s">
        <v>34</v>
      </c>
      <c r="Q4" s="4" t="s">
        <v>35</v>
      </c>
      <c r="R4" s="13" t="s">
        <v>36</v>
      </c>
      <c r="S4" s="3" t="s">
        <v>37</v>
      </c>
      <c r="T4" s="5" t="s">
        <v>38</v>
      </c>
    </row>
    <row r="5" spans="2:20" ht="20.100000000000001" customHeight="1" x14ac:dyDescent="0.25">
      <c r="B5" s="2">
        <v>102</v>
      </c>
      <c r="C5" s="14">
        <v>44581</v>
      </c>
      <c r="D5" s="11">
        <v>7000</v>
      </c>
      <c r="E5" s="11">
        <v>6500</v>
      </c>
      <c r="F5" s="11">
        <f>D5-E5</f>
        <v>500</v>
      </c>
      <c r="G5" s="2" t="str">
        <f ca="1">IF(F5=0,"Paid",IF(TODAY()&lt;C5,"On","Due"))</f>
        <v>Due</v>
      </c>
      <c r="O5" s="2">
        <v>102</v>
      </c>
      <c r="P5" s="14">
        <v>44581</v>
      </c>
      <c r="Q5" s="11">
        <v>7000</v>
      </c>
      <c r="R5" s="11">
        <v>6500</v>
      </c>
      <c r="S5" s="11">
        <f>Q5-R5</f>
        <v>500</v>
      </c>
      <c r="T5" s="2"/>
    </row>
    <row r="6" spans="2:20" ht="20.100000000000001" customHeight="1" x14ac:dyDescent="0.25">
      <c r="B6" s="2">
        <v>104</v>
      </c>
      <c r="C6" s="14">
        <v>44597</v>
      </c>
      <c r="D6" s="11">
        <v>7700</v>
      </c>
      <c r="E6" s="11">
        <v>7700</v>
      </c>
      <c r="F6" s="11">
        <f t="shared" ref="F6:F10" si="0">D6-E6</f>
        <v>0</v>
      </c>
      <c r="G6" s="2" t="str">
        <f t="shared" ref="G6:G10" ca="1" si="1">IF(F6=0,"Paid",IF(TODAY()&lt;C6,"On","Due"))</f>
        <v>Paid</v>
      </c>
      <c r="O6" s="2">
        <v>104</v>
      </c>
      <c r="P6" s="14">
        <v>44597</v>
      </c>
      <c r="Q6" s="11">
        <v>7700</v>
      </c>
      <c r="R6" s="11">
        <v>7700</v>
      </c>
      <c r="S6" s="11">
        <f t="shared" ref="S6:S10" si="2">Q6-R6</f>
        <v>0</v>
      </c>
      <c r="T6" s="2"/>
    </row>
    <row r="7" spans="2:20" ht="20.100000000000001" customHeight="1" x14ac:dyDescent="0.25">
      <c r="B7" s="2">
        <v>106</v>
      </c>
      <c r="C7" s="14">
        <v>44688</v>
      </c>
      <c r="D7" s="11">
        <v>8500</v>
      </c>
      <c r="E7" s="11">
        <v>6500</v>
      </c>
      <c r="F7" s="11">
        <f t="shared" si="0"/>
        <v>2000</v>
      </c>
      <c r="G7" s="2" t="str">
        <f t="shared" ca="1" si="1"/>
        <v>Due</v>
      </c>
      <c r="O7" s="2">
        <v>106</v>
      </c>
      <c r="P7" s="14">
        <v>44688</v>
      </c>
      <c r="Q7" s="11">
        <v>8500</v>
      </c>
      <c r="R7" s="11">
        <v>6500</v>
      </c>
      <c r="S7" s="11">
        <f t="shared" si="2"/>
        <v>2000</v>
      </c>
      <c r="T7" s="2"/>
    </row>
    <row r="8" spans="2:20" ht="20.100000000000001" customHeight="1" x14ac:dyDescent="0.25">
      <c r="B8" s="2">
        <v>108</v>
      </c>
      <c r="C8" s="14">
        <v>44788</v>
      </c>
      <c r="D8" s="11">
        <v>6500</v>
      </c>
      <c r="E8" s="11">
        <v>6500</v>
      </c>
      <c r="F8" s="11">
        <f t="shared" si="0"/>
        <v>0</v>
      </c>
      <c r="G8" s="2" t="str">
        <f t="shared" ca="1" si="1"/>
        <v>Paid</v>
      </c>
      <c r="O8" s="2">
        <v>108</v>
      </c>
      <c r="P8" s="14">
        <v>44788</v>
      </c>
      <c r="Q8" s="11">
        <v>6500</v>
      </c>
      <c r="R8" s="11">
        <v>6500</v>
      </c>
      <c r="S8" s="11">
        <f t="shared" si="2"/>
        <v>0</v>
      </c>
      <c r="T8" s="2"/>
    </row>
    <row r="9" spans="2:20" ht="20.100000000000001" customHeight="1" x14ac:dyDescent="0.25">
      <c r="B9" s="2">
        <v>110</v>
      </c>
      <c r="C9" s="14">
        <v>44851</v>
      </c>
      <c r="D9" s="11">
        <v>9200</v>
      </c>
      <c r="E9" s="11">
        <v>8000</v>
      </c>
      <c r="F9" s="11">
        <f t="shared" si="0"/>
        <v>1200</v>
      </c>
      <c r="G9" s="2" t="str">
        <f t="shared" ca="1" si="1"/>
        <v>On</v>
      </c>
      <c r="O9" s="2">
        <v>110</v>
      </c>
      <c r="P9" s="14">
        <v>44851</v>
      </c>
      <c r="Q9" s="11">
        <v>9200</v>
      </c>
      <c r="R9" s="11">
        <v>8000</v>
      </c>
      <c r="S9" s="11">
        <f t="shared" si="2"/>
        <v>1200</v>
      </c>
      <c r="T9" s="2"/>
    </row>
    <row r="10" spans="2:20" ht="20.100000000000001" customHeight="1" x14ac:dyDescent="0.25">
      <c r="B10" s="2">
        <v>112</v>
      </c>
      <c r="C10" s="14">
        <v>44877</v>
      </c>
      <c r="D10" s="11">
        <v>7500</v>
      </c>
      <c r="E10" s="11">
        <v>6000</v>
      </c>
      <c r="F10" s="11">
        <f t="shared" si="0"/>
        <v>1500</v>
      </c>
      <c r="G10" s="2" t="str">
        <f t="shared" ca="1" si="1"/>
        <v>On</v>
      </c>
      <c r="O10" s="2">
        <v>112</v>
      </c>
      <c r="P10" s="14">
        <v>44877</v>
      </c>
      <c r="Q10" s="11">
        <v>7500</v>
      </c>
      <c r="R10" s="11">
        <v>6000</v>
      </c>
      <c r="S10" s="11">
        <f t="shared" si="2"/>
        <v>1500</v>
      </c>
      <c r="T10" s="2"/>
    </row>
  </sheetData>
  <mergeCells count="2">
    <mergeCell ref="B2:G2"/>
    <mergeCell ref="O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020C-35CB-4D21-8ADC-287ACD2E3224}">
  <dimension ref="B2:K7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1" customWidth="1"/>
    <col min="2" max="3" width="22.7109375" style="1" customWidth="1"/>
    <col min="4" max="4" width="33.7109375" style="1" customWidth="1"/>
    <col min="5" max="9" width="9.140625" style="1"/>
    <col min="10" max="10" width="23" style="1" customWidth="1"/>
    <col min="11" max="11" width="19.140625" style="1" customWidth="1"/>
    <col min="12" max="16384" width="9.140625" style="1"/>
  </cols>
  <sheetData>
    <row r="2" spans="2:11" ht="20.100000000000001" customHeight="1" thickBot="1" x14ac:dyDescent="0.3">
      <c r="B2" s="6" t="s">
        <v>15</v>
      </c>
      <c r="C2" s="6"/>
      <c r="J2" s="19" t="s">
        <v>60</v>
      </c>
      <c r="K2" s="19"/>
    </row>
    <row r="3" spans="2:11" ht="20.100000000000001" customHeight="1" thickTop="1" x14ac:dyDescent="0.25"/>
    <row r="4" spans="2:11" ht="20.100000000000001" customHeight="1" x14ac:dyDescent="0.25">
      <c r="B4" s="3" t="s">
        <v>39</v>
      </c>
      <c r="C4" s="5" t="s">
        <v>40</v>
      </c>
      <c r="J4" s="3" t="s">
        <v>39</v>
      </c>
      <c r="K4" s="5" t="s">
        <v>40</v>
      </c>
    </row>
    <row r="5" spans="2:11" ht="20.100000000000001" customHeight="1" x14ac:dyDescent="0.25">
      <c r="B5" s="2" t="s">
        <v>41</v>
      </c>
      <c r="C5" s="2">
        <f>IF(B5="15x12",180,IF(B5="14x19",266,IF(B5="20x25",500)))</f>
        <v>180</v>
      </c>
      <c r="J5" s="2" t="s">
        <v>41</v>
      </c>
      <c r="K5" s="2"/>
    </row>
    <row r="6" spans="2:11" ht="20.100000000000001" customHeight="1" x14ac:dyDescent="0.25">
      <c r="B6" s="2" t="s">
        <v>42</v>
      </c>
      <c r="C6" s="2">
        <f t="shared" ref="C6:C7" si="0">IF(B6="15x12",180,IF(B6="14x19",266,IF(B6="20x25",500)))</f>
        <v>266</v>
      </c>
      <c r="J6" s="2" t="s">
        <v>42</v>
      </c>
      <c r="K6" s="2"/>
    </row>
    <row r="7" spans="2:11" ht="20.100000000000001" customHeight="1" x14ac:dyDescent="0.25">
      <c r="B7" s="2" t="s">
        <v>43</v>
      </c>
      <c r="C7" s="2">
        <f t="shared" si="0"/>
        <v>500</v>
      </c>
      <c r="J7" s="2" t="s">
        <v>43</v>
      </c>
      <c r="K7" s="2"/>
    </row>
  </sheetData>
  <mergeCells count="2">
    <mergeCell ref="B2:C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33F4-7878-43AE-BD5E-75A3285E45DD}">
  <dimension ref="B2:O15"/>
  <sheetViews>
    <sheetView showGridLines="0" tabSelected="1" workbookViewId="0">
      <selection activeCell="E6" sqref="E6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3" width="18.28515625" style="1" customWidth="1"/>
    <col min="4" max="4" width="19" style="1" customWidth="1"/>
    <col min="5" max="5" width="19.28515625" style="1" customWidth="1"/>
    <col min="6" max="6" width="9.140625" style="1" customWidth="1"/>
    <col min="7" max="11" width="9.140625" style="1"/>
    <col min="12" max="12" width="17.140625" style="1" customWidth="1"/>
    <col min="13" max="13" width="16" style="1" bestFit="1" customWidth="1"/>
    <col min="14" max="14" width="14.28515625" style="1" bestFit="1" customWidth="1"/>
    <col min="15" max="15" width="13.7109375" style="1" bestFit="1" customWidth="1"/>
    <col min="16" max="16384" width="9.140625" style="1"/>
  </cols>
  <sheetData>
    <row r="2" spans="2:15" ht="20.100000000000001" customHeight="1" thickBot="1" x14ac:dyDescent="0.3">
      <c r="B2" s="6" t="s">
        <v>44</v>
      </c>
      <c r="C2" s="6"/>
      <c r="D2" s="6"/>
      <c r="E2" s="6"/>
      <c r="L2" s="19" t="s">
        <v>60</v>
      </c>
      <c r="M2" s="19"/>
      <c r="N2" s="19"/>
      <c r="O2" s="19"/>
    </row>
    <row r="3" spans="2:15" ht="20.100000000000001" customHeight="1" thickTop="1" x14ac:dyDescent="0.25"/>
    <row r="4" spans="2:15" ht="20.100000000000001" customHeight="1" x14ac:dyDescent="0.25">
      <c r="B4" s="3" t="s">
        <v>45</v>
      </c>
      <c r="C4" s="5" t="s">
        <v>51</v>
      </c>
      <c r="D4" s="4" t="s">
        <v>52</v>
      </c>
      <c r="E4" s="13" t="s">
        <v>46</v>
      </c>
      <c r="L4" s="3" t="s">
        <v>45</v>
      </c>
      <c r="M4" s="5" t="s">
        <v>51</v>
      </c>
      <c r="N4" s="4" t="s">
        <v>52</v>
      </c>
      <c r="O4" s="13" t="s">
        <v>46</v>
      </c>
    </row>
    <row r="5" spans="2:15" ht="20.100000000000001" customHeight="1" x14ac:dyDescent="0.25">
      <c r="B5" s="2" t="s">
        <v>11</v>
      </c>
      <c r="C5" s="18">
        <v>2700</v>
      </c>
      <c r="D5" s="18">
        <v>5300</v>
      </c>
      <c r="E5" s="20">
        <f>IF(AND(C5&gt;5500, D5&gt;5500), 12%, IF(AND(C5&gt;=4001, D5&gt;=4001),9%,
IF(AND(C5&gt;=2500, D5&gt;=2500), 5%, "")))</f>
        <v>0.05</v>
      </c>
      <c r="L5" s="2" t="s">
        <v>11</v>
      </c>
      <c r="M5" s="18">
        <v>2700</v>
      </c>
      <c r="N5" s="18">
        <v>5300</v>
      </c>
      <c r="O5" s="11"/>
    </row>
    <row r="6" spans="2:15" ht="20.100000000000001" customHeight="1" x14ac:dyDescent="0.25">
      <c r="B6" s="2" t="s">
        <v>9</v>
      </c>
      <c r="C6" s="18">
        <v>3200</v>
      </c>
      <c r="D6" s="18">
        <v>4800</v>
      </c>
      <c r="E6" s="20">
        <f t="shared" ref="E6:E10" si="0">IF(AND(C6&gt;5500, D6&gt;5500), 12%, IF(AND(C6&gt;=4001, D6&gt;=4001),9%,
IF(AND(C6&gt;=2500, D6&gt;=2500), 5%, "")))</f>
        <v>0.05</v>
      </c>
      <c r="L6" s="2" t="s">
        <v>9</v>
      </c>
      <c r="M6" s="18">
        <v>3200</v>
      </c>
      <c r="N6" s="18">
        <v>4800</v>
      </c>
      <c r="O6" s="11"/>
    </row>
    <row r="7" spans="2:15" ht="20.100000000000001" customHeight="1" x14ac:dyDescent="0.25">
      <c r="B7" s="2" t="s">
        <v>8</v>
      </c>
      <c r="C7" s="18"/>
      <c r="D7" s="18">
        <v>5700</v>
      </c>
      <c r="E7" s="20" t="str">
        <f t="shared" si="0"/>
        <v/>
      </c>
      <c r="L7" s="2" t="s">
        <v>8</v>
      </c>
      <c r="M7" s="18"/>
      <c r="N7" s="18">
        <v>5700</v>
      </c>
      <c r="O7" s="11"/>
    </row>
    <row r="8" spans="2:15" ht="20.100000000000001" customHeight="1" x14ac:dyDescent="0.25">
      <c r="B8" s="2" t="s">
        <v>10</v>
      </c>
      <c r="C8" s="18">
        <v>4500</v>
      </c>
      <c r="D8" s="18">
        <v>2700</v>
      </c>
      <c r="E8" s="20">
        <f t="shared" si="0"/>
        <v>0.05</v>
      </c>
      <c r="L8" s="2" t="s">
        <v>10</v>
      </c>
      <c r="M8" s="18">
        <v>4500</v>
      </c>
      <c r="N8" s="18">
        <v>2700</v>
      </c>
      <c r="O8" s="11"/>
    </row>
    <row r="9" spans="2:15" ht="20.100000000000001" customHeight="1" x14ac:dyDescent="0.25">
      <c r="B9" s="2" t="s">
        <v>12</v>
      </c>
      <c r="C9" s="18">
        <v>5700</v>
      </c>
      <c r="D9" s="18">
        <v>4400</v>
      </c>
      <c r="E9" s="20">
        <f t="shared" si="0"/>
        <v>0.09</v>
      </c>
      <c r="L9" s="2" t="s">
        <v>12</v>
      </c>
      <c r="M9" s="18">
        <v>5700</v>
      </c>
      <c r="N9" s="18">
        <v>4400</v>
      </c>
      <c r="O9" s="11"/>
    </row>
    <row r="10" spans="2:15" ht="20.100000000000001" customHeight="1" x14ac:dyDescent="0.25">
      <c r="B10" s="2" t="s">
        <v>13</v>
      </c>
      <c r="C10" s="18">
        <v>6500</v>
      </c>
      <c r="D10" s="18"/>
      <c r="E10" s="20" t="str">
        <f t="shared" si="0"/>
        <v/>
      </c>
      <c r="L10" s="2" t="s">
        <v>13</v>
      </c>
      <c r="M10" s="18">
        <v>6500</v>
      </c>
      <c r="N10" s="18"/>
      <c r="O10" s="11"/>
    </row>
    <row r="12" spans="2:15" ht="20.100000000000001" customHeight="1" x14ac:dyDescent="0.25">
      <c r="C12" s="15" t="s">
        <v>47</v>
      </c>
      <c r="D12" s="15"/>
      <c r="E12" s="10" t="s">
        <v>46</v>
      </c>
      <c r="M12" s="15" t="s">
        <v>47</v>
      </c>
      <c r="N12" s="15"/>
      <c r="O12" s="10" t="s">
        <v>46</v>
      </c>
    </row>
    <row r="13" spans="2:15" ht="20.100000000000001" customHeight="1" x14ac:dyDescent="0.25">
      <c r="C13" s="16" t="s">
        <v>48</v>
      </c>
      <c r="D13" s="16"/>
      <c r="E13" s="17">
        <v>0.05</v>
      </c>
      <c r="M13" s="16" t="s">
        <v>48</v>
      </c>
      <c r="N13" s="16"/>
      <c r="O13" s="17">
        <v>0.05</v>
      </c>
    </row>
    <row r="14" spans="2:15" ht="20.100000000000001" customHeight="1" x14ac:dyDescent="0.25">
      <c r="C14" s="16" t="s">
        <v>49</v>
      </c>
      <c r="D14" s="16"/>
      <c r="E14" s="17">
        <v>0.09</v>
      </c>
      <c r="M14" s="16" t="s">
        <v>49</v>
      </c>
      <c r="N14" s="16"/>
      <c r="O14" s="17">
        <v>0.09</v>
      </c>
    </row>
    <row r="15" spans="2:15" ht="20.100000000000001" customHeight="1" x14ac:dyDescent="0.25">
      <c r="C15" s="16" t="s">
        <v>50</v>
      </c>
      <c r="D15" s="16"/>
      <c r="E15" s="17">
        <v>0.12</v>
      </c>
      <c r="M15" s="16" t="s">
        <v>50</v>
      </c>
      <c r="N15" s="16"/>
      <c r="O15" s="17">
        <v>0.12</v>
      </c>
    </row>
  </sheetData>
  <mergeCells count="10">
    <mergeCell ref="B2:E2"/>
    <mergeCell ref="C12:D12"/>
    <mergeCell ref="C13:D13"/>
    <mergeCell ref="C14:D14"/>
    <mergeCell ref="C15:D15"/>
    <mergeCell ref="L2:O2"/>
    <mergeCell ref="M12:N12"/>
    <mergeCell ref="M13:N13"/>
    <mergeCell ref="M14:N14"/>
    <mergeCell ref="M15:N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AD21A-7D5A-40F7-97EA-756E3ED591B7}">
  <dimension ref="B2:R15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3" width="18.28515625" style="1" customWidth="1"/>
    <col min="4" max="4" width="19.28515625" style="1" customWidth="1"/>
    <col min="5" max="5" width="9.7109375" style="1" customWidth="1"/>
    <col min="6" max="6" width="17.5703125" style="1" customWidth="1"/>
    <col min="7" max="7" width="13.7109375" style="1" bestFit="1" customWidth="1"/>
    <col min="8" max="8" width="9.7109375" style="1" customWidth="1"/>
    <col min="9" max="12" width="9.140625" style="1"/>
    <col min="13" max="13" width="15.5703125" style="1" customWidth="1"/>
    <col min="14" max="14" width="16.42578125" style="1" customWidth="1"/>
    <col min="15" max="15" width="17" style="1" customWidth="1"/>
    <col min="16" max="16" width="9.140625" style="1"/>
    <col min="17" max="17" width="13.42578125" style="1" bestFit="1" customWidth="1"/>
    <col min="18" max="18" width="13.7109375" style="1" bestFit="1" customWidth="1"/>
    <col min="19" max="16384" width="9.140625" style="1"/>
  </cols>
  <sheetData>
    <row r="2" spans="2:18" ht="20.100000000000001" customHeight="1" thickBot="1" x14ac:dyDescent="0.3">
      <c r="B2" s="6" t="s">
        <v>53</v>
      </c>
      <c r="C2" s="6"/>
      <c r="D2" s="6"/>
      <c r="M2" s="19" t="s">
        <v>60</v>
      </c>
      <c r="N2" s="19"/>
      <c r="O2" s="19"/>
    </row>
    <row r="3" spans="2:18" ht="20.100000000000001" customHeight="1" thickTop="1" x14ac:dyDescent="0.25"/>
    <row r="4" spans="2:18" ht="20.100000000000001" customHeight="1" x14ac:dyDescent="0.25">
      <c r="B4" s="3" t="s">
        <v>45</v>
      </c>
      <c r="C4" s="5" t="s">
        <v>54</v>
      </c>
      <c r="D4" s="13" t="s">
        <v>46</v>
      </c>
      <c r="M4" s="3" t="s">
        <v>45</v>
      </c>
      <c r="N4" s="5" t="s">
        <v>54</v>
      </c>
      <c r="O4" s="13" t="s">
        <v>46</v>
      </c>
      <c r="Q4" s="10" t="s">
        <v>47</v>
      </c>
      <c r="R4" s="10" t="s">
        <v>46</v>
      </c>
    </row>
    <row r="5" spans="2:18" ht="20.100000000000001" customHeight="1" x14ac:dyDescent="0.25">
      <c r="B5" s="2" t="s">
        <v>11</v>
      </c>
      <c r="C5" s="18">
        <v>2700</v>
      </c>
      <c r="D5" s="20">
        <f>VLOOKUP(C5,$C$13:$D$15,2,TRUE)</f>
        <v>0.05</v>
      </c>
      <c r="M5" s="2" t="s">
        <v>11</v>
      </c>
      <c r="N5" s="18">
        <v>2700</v>
      </c>
      <c r="O5" s="11"/>
      <c r="Q5" s="2" t="s">
        <v>48</v>
      </c>
      <c r="R5" s="17">
        <v>0.05</v>
      </c>
    </row>
    <row r="6" spans="2:18" ht="20.100000000000001" customHeight="1" x14ac:dyDescent="0.25">
      <c r="B6" s="2" t="s">
        <v>9</v>
      </c>
      <c r="C6" s="18">
        <v>3200</v>
      </c>
      <c r="D6" s="20">
        <f t="shared" ref="D6:D10" si="0">VLOOKUP(C6,$C$13:$D$15,2,TRUE)</f>
        <v>0.05</v>
      </c>
      <c r="M6" s="2" t="s">
        <v>9</v>
      </c>
      <c r="N6" s="18">
        <v>3200</v>
      </c>
      <c r="O6" s="11"/>
      <c r="Q6" s="2" t="s">
        <v>49</v>
      </c>
      <c r="R6" s="17">
        <v>0.09</v>
      </c>
    </row>
    <row r="7" spans="2:18" ht="20.100000000000001" customHeight="1" x14ac:dyDescent="0.25">
      <c r="B7" s="2" t="s">
        <v>8</v>
      </c>
      <c r="C7" s="18">
        <v>6600</v>
      </c>
      <c r="D7" s="20">
        <f t="shared" si="0"/>
        <v>0.12</v>
      </c>
      <c r="M7" s="2" t="s">
        <v>8</v>
      </c>
      <c r="N7" s="18">
        <v>6600</v>
      </c>
      <c r="O7" s="11"/>
      <c r="Q7" s="2" t="s">
        <v>50</v>
      </c>
      <c r="R7" s="17">
        <v>0.12</v>
      </c>
    </row>
    <row r="8" spans="2:18" ht="20.100000000000001" customHeight="1" x14ac:dyDescent="0.25">
      <c r="B8" s="2" t="s">
        <v>10</v>
      </c>
      <c r="C8" s="18">
        <v>4500</v>
      </c>
      <c r="D8" s="20">
        <f t="shared" si="0"/>
        <v>0.09</v>
      </c>
      <c r="M8" s="2" t="s">
        <v>10</v>
      </c>
      <c r="N8" s="18">
        <v>4500</v>
      </c>
      <c r="O8" s="11"/>
    </row>
    <row r="9" spans="2:18" ht="20.100000000000001" customHeight="1" x14ac:dyDescent="0.25">
      <c r="B9" s="2" t="s">
        <v>12</v>
      </c>
      <c r="C9" s="18">
        <v>5700</v>
      </c>
      <c r="D9" s="20">
        <f t="shared" si="0"/>
        <v>0.12</v>
      </c>
      <c r="M9" s="2" t="s">
        <v>12</v>
      </c>
      <c r="N9" s="18">
        <v>5700</v>
      </c>
      <c r="O9" s="11"/>
    </row>
    <row r="10" spans="2:18" ht="20.100000000000001" customHeight="1" x14ac:dyDescent="0.25">
      <c r="B10" s="2" t="s">
        <v>13</v>
      </c>
      <c r="C10" s="18">
        <v>6500</v>
      </c>
      <c r="D10" s="20">
        <f t="shared" si="0"/>
        <v>0.12</v>
      </c>
      <c r="M10" s="2" t="s">
        <v>13</v>
      </c>
      <c r="N10" s="18">
        <v>6500</v>
      </c>
      <c r="O10" s="11"/>
    </row>
    <row r="12" spans="2:18" ht="20.100000000000001" customHeight="1" x14ac:dyDescent="0.25">
      <c r="C12" s="10" t="s">
        <v>47</v>
      </c>
      <c r="D12" s="10" t="s">
        <v>46</v>
      </c>
    </row>
    <row r="13" spans="2:18" ht="20.100000000000001" customHeight="1" x14ac:dyDescent="0.25">
      <c r="C13" s="2">
        <v>2500</v>
      </c>
      <c r="D13" s="17">
        <v>0.05</v>
      </c>
    </row>
    <row r="14" spans="2:18" ht="20.100000000000001" customHeight="1" x14ac:dyDescent="0.25">
      <c r="C14" s="2">
        <v>4500</v>
      </c>
      <c r="D14" s="17">
        <v>0.09</v>
      </c>
    </row>
    <row r="15" spans="2:18" ht="20.100000000000001" customHeight="1" x14ac:dyDescent="0.25">
      <c r="C15" s="2">
        <v>5500</v>
      </c>
      <c r="D15" s="17">
        <v>0.12</v>
      </c>
    </row>
  </sheetData>
  <mergeCells count="2">
    <mergeCell ref="B2:D2"/>
    <mergeCell ref="M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9FB1-1AFB-4FCD-BA5A-CD2FB023961F}">
  <dimension ref="B2:R15"/>
  <sheetViews>
    <sheetView showGridLines="0" workbookViewId="0">
      <selection activeCell="E1" sqref="E1:E1048576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3" width="18.28515625" style="1" customWidth="1"/>
    <col min="4" max="4" width="19.28515625" style="1" customWidth="1"/>
    <col min="5" max="5" width="9.140625" style="1" customWidth="1"/>
    <col min="6" max="6" width="17.5703125" style="1" customWidth="1"/>
    <col min="7" max="7" width="13.7109375" style="1" bestFit="1" customWidth="1"/>
    <col min="8" max="8" width="9.140625" style="1" customWidth="1"/>
    <col min="9" max="12" width="9.140625" style="1"/>
    <col min="13" max="13" width="16.28515625" style="1" customWidth="1"/>
    <col min="14" max="14" width="13.140625" style="1" customWidth="1"/>
    <col min="15" max="15" width="13.7109375" style="1" bestFit="1" customWidth="1"/>
    <col min="16" max="16" width="9.140625" style="1"/>
    <col min="17" max="17" width="13.42578125" style="1" bestFit="1" customWidth="1"/>
    <col min="18" max="18" width="13.7109375" style="1" bestFit="1" customWidth="1"/>
    <col min="19" max="16384" width="9.140625" style="1"/>
  </cols>
  <sheetData>
    <row r="2" spans="2:18" ht="20.100000000000001" customHeight="1" thickBot="1" x14ac:dyDescent="0.3">
      <c r="B2" s="6" t="s">
        <v>55</v>
      </c>
      <c r="C2" s="6"/>
      <c r="D2" s="6"/>
      <c r="M2" s="19" t="s">
        <v>60</v>
      </c>
      <c r="N2" s="19"/>
      <c r="O2" s="19"/>
    </row>
    <row r="3" spans="2:18" ht="20.100000000000001" customHeight="1" thickTop="1" x14ac:dyDescent="0.25"/>
    <row r="4" spans="2:18" ht="20.100000000000001" customHeight="1" x14ac:dyDescent="0.25">
      <c r="B4" s="3" t="s">
        <v>45</v>
      </c>
      <c r="C4" s="5" t="s">
        <v>54</v>
      </c>
      <c r="D4" s="13" t="s">
        <v>46</v>
      </c>
      <c r="F4" s="10" t="s">
        <v>47</v>
      </c>
      <c r="G4" s="10" t="s">
        <v>46</v>
      </c>
      <c r="M4" s="3" t="s">
        <v>45</v>
      </c>
      <c r="N4" s="5" t="s">
        <v>54</v>
      </c>
      <c r="O4" s="13" t="s">
        <v>46</v>
      </c>
      <c r="Q4" s="10" t="s">
        <v>47</v>
      </c>
      <c r="R4" s="10" t="s">
        <v>46</v>
      </c>
    </row>
    <row r="5" spans="2:18" ht="20.100000000000001" customHeight="1" x14ac:dyDescent="0.25">
      <c r="B5" s="2" t="s">
        <v>11</v>
      </c>
      <c r="C5" s="18">
        <v>2700</v>
      </c>
      <c r="D5" s="20">
        <f>_xlfn.IFS(C5&gt;5500,12%,C5&gt;=4001,9%,C5&gt;=2500,5%,TRUE,"")</f>
        <v>0.05</v>
      </c>
      <c r="F5" s="2" t="s">
        <v>48</v>
      </c>
      <c r="G5" s="17">
        <v>0.05</v>
      </c>
      <c r="M5" s="2" t="s">
        <v>11</v>
      </c>
      <c r="N5" s="18">
        <v>2700</v>
      </c>
      <c r="O5" s="11"/>
      <c r="Q5" s="2" t="s">
        <v>48</v>
      </c>
      <c r="R5" s="17">
        <v>0.05</v>
      </c>
    </row>
    <row r="6" spans="2:18" ht="20.100000000000001" customHeight="1" x14ac:dyDescent="0.25">
      <c r="B6" s="2" t="s">
        <v>9</v>
      </c>
      <c r="C6" s="18">
        <v>3200</v>
      </c>
      <c r="D6" s="20">
        <f t="shared" ref="D6:D10" si="0">_xlfn.IFS(C6&gt;5500,12%,C6&gt;=4001,9%,C6&gt;=2500,5%,TRUE,"")</f>
        <v>0.05</v>
      </c>
      <c r="F6" s="2" t="s">
        <v>49</v>
      </c>
      <c r="G6" s="17">
        <v>0.09</v>
      </c>
      <c r="M6" s="2" t="s">
        <v>9</v>
      </c>
      <c r="N6" s="18">
        <v>3200</v>
      </c>
      <c r="O6" s="11"/>
      <c r="Q6" s="2" t="s">
        <v>49</v>
      </c>
      <c r="R6" s="17">
        <v>0.09</v>
      </c>
    </row>
    <row r="7" spans="2:18" ht="20.100000000000001" customHeight="1" x14ac:dyDescent="0.25">
      <c r="B7" s="2" t="s">
        <v>8</v>
      </c>
      <c r="C7" s="18">
        <v>6600</v>
      </c>
      <c r="D7" s="20">
        <f t="shared" si="0"/>
        <v>0.12</v>
      </c>
      <c r="F7" s="2" t="s">
        <v>50</v>
      </c>
      <c r="G7" s="17">
        <v>0.12</v>
      </c>
      <c r="M7" s="2" t="s">
        <v>8</v>
      </c>
      <c r="N7" s="18">
        <v>6600</v>
      </c>
      <c r="O7" s="11"/>
      <c r="Q7" s="2" t="s">
        <v>50</v>
      </c>
      <c r="R7" s="17">
        <v>0.12</v>
      </c>
    </row>
    <row r="8" spans="2:18" ht="20.100000000000001" customHeight="1" x14ac:dyDescent="0.25">
      <c r="B8" s="2" t="s">
        <v>10</v>
      </c>
      <c r="C8" s="18">
        <v>4500</v>
      </c>
      <c r="D8" s="20">
        <f t="shared" si="0"/>
        <v>0.09</v>
      </c>
      <c r="M8" s="2" t="s">
        <v>10</v>
      </c>
      <c r="N8" s="18">
        <v>4500</v>
      </c>
      <c r="O8" s="11"/>
    </row>
    <row r="9" spans="2:18" ht="20.100000000000001" customHeight="1" x14ac:dyDescent="0.25">
      <c r="B9" s="2" t="s">
        <v>12</v>
      </c>
      <c r="C9" s="18">
        <v>5700</v>
      </c>
      <c r="D9" s="20">
        <f t="shared" si="0"/>
        <v>0.12</v>
      </c>
      <c r="M9" s="2" t="s">
        <v>12</v>
      </c>
      <c r="N9" s="18">
        <v>5700</v>
      </c>
      <c r="O9" s="11"/>
    </row>
    <row r="10" spans="2:18" ht="20.100000000000001" customHeight="1" x14ac:dyDescent="0.25">
      <c r="B10" s="2" t="s">
        <v>13</v>
      </c>
      <c r="C10" s="18">
        <v>6500</v>
      </c>
      <c r="D10" s="20">
        <f t="shared" si="0"/>
        <v>0.12</v>
      </c>
      <c r="M10" s="2" t="s">
        <v>13</v>
      </c>
      <c r="N10" s="18">
        <v>6500</v>
      </c>
      <c r="O10" s="11"/>
    </row>
    <row r="12" spans="2:18" ht="20.100000000000001" customHeight="1" x14ac:dyDescent="0.25">
      <c r="C12" s="10" t="s">
        <v>47</v>
      </c>
      <c r="D12" s="10" t="s">
        <v>46</v>
      </c>
    </row>
    <row r="13" spans="2:18" ht="20.100000000000001" customHeight="1" x14ac:dyDescent="0.25">
      <c r="C13" s="2" t="s">
        <v>48</v>
      </c>
      <c r="D13" s="17">
        <v>0.05</v>
      </c>
    </row>
    <row r="14" spans="2:18" ht="20.100000000000001" customHeight="1" x14ac:dyDescent="0.25">
      <c r="C14" s="2" t="s">
        <v>49</v>
      </c>
      <c r="D14" s="17">
        <v>0.09</v>
      </c>
    </row>
    <row r="15" spans="2:18" ht="20.100000000000001" customHeight="1" x14ac:dyDescent="0.25">
      <c r="C15" s="2" t="s">
        <v>50</v>
      </c>
      <c r="D15" s="17">
        <v>0.12</v>
      </c>
    </row>
  </sheetData>
  <mergeCells count="2">
    <mergeCell ref="B2:D2"/>
    <mergeCell ref="M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BDAF-D5E1-4978-8092-C3058439080E}">
  <dimension ref="B2:Q15"/>
  <sheetViews>
    <sheetView showGridLines="0" workbookViewId="0">
      <selection activeCell="A16" sqref="A16:XFD16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3" width="18.28515625" style="1" customWidth="1"/>
    <col min="4" max="4" width="19.28515625" style="1" customWidth="1"/>
    <col min="5" max="5" width="9.140625" style="1" customWidth="1"/>
    <col min="6" max="6" width="17.5703125" style="1" customWidth="1"/>
    <col min="7" max="7" width="13.7109375" style="1" bestFit="1" customWidth="1"/>
    <col min="8" max="11" width="9.140625" style="1"/>
    <col min="12" max="12" width="14.42578125" style="1" customWidth="1"/>
    <col min="13" max="13" width="13.7109375" style="1" customWidth="1"/>
    <col min="14" max="14" width="18.140625" style="1" customWidth="1"/>
    <col min="15" max="15" width="9.140625" style="1"/>
    <col min="16" max="16" width="13.42578125" style="1" bestFit="1" customWidth="1"/>
    <col min="17" max="17" width="13.7109375" style="1" bestFit="1" customWidth="1"/>
    <col min="18" max="16384" width="9.140625" style="1"/>
  </cols>
  <sheetData>
    <row r="2" spans="2:17" ht="20.100000000000001" customHeight="1" thickBot="1" x14ac:dyDescent="0.3">
      <c r="B2" s="6" t="s">
        <v>56</v>
      </c>
      <c r="C2" s="6"/>
      <c r="D2" s="6"/>
      <c r="L2" s="19" t="s">
        <v>60</v>
      </c>
      <c r="M2" s="19"/>
      <c r="N2" s="19"/>
    </row>
    <row r="3" spans="2:17" ht="20.100000000000001" customHeight="1" thickTop="1" x14ac:dyDescent="0.25"/>
    <row r="4" spans="2:17" ht="20.100000000000001" customHeight="1" x14ac:dyDescent="0.25">
      <c r="B4" s="3" t="s">
        <v>45</v>
      </c>
      <c r="C4" s="5" t="s">
        <v>54</v>
      </c>
      <c r="D4" s="13" t="s">
        <v>46</v>
      </c>
      <c r="L4" s="3" t="s">
        <v>45</v>
      </c>
      <c r="M4" s="5" t="s">
        <v>54</v>
      </c>
      <c r="N4" s="13" t="s">
        <v>46</v>
      </c>
      <c r="P4" s="10" t="s">
        <v>47</v>
      </c>
      <c r="Q4" s="10" t="s">
        <v>46</v>
      </c>
    </row>
    <row r="5" spans="2:17" ht="20.100000000000001" customHeight="1" x14ac:dyDescent="0.25">
      <c r="B5" s="2" t="s">
        <v>11</v>
      </c>
      <c r="C5" s="18">
        <v>2700</v>
      </c>
      <c r="D5" s="20">
        <f>CHOOSE((C5&gt;=2500)+(C5&gt;=4001)+(C5&gt;5500),5%,9%,12%)</f>
        <v>0.05</v>
      </c>
      <c r="L5" s="2" t="s">
        <v>11</v>
      </c>
      <c r="M5" s="18">
        <v>2700</v>
      </c>
      <c r="N5" s="11"/>
      <c r="P5" s="2" t="s">
        <v>48</v>
      </c>
      <c r="Q5" s="17">
        <v>0.05</v>
      </c>
    </row>
    <row r="6" spans="2:17" ht="20.100000000000001" customHeight="1" x14ac:dyDescent="0.25">
      <c r="B6" s="2" t="s">
        <v>9</v>
      </c>
      <c r="C6" s="18">
        <v>3200</v>
      </c>
      <c r="D6" s="20">
        <f t="shared" ref="D6:D10" si="0">CHOOSE((C6&gt;=2500)+(C6&gt;=4001)+(C6&gt;5500),5%,9%,12%)</f>
        <v>0.05</v>
      </c>
      <c r="L6" s="2" t="s">
        <v>9</v>
      </c>
      <c r="M6" s="18">
        <v>3200</v>
      </c>
      <c r="N6" s="11"/>
      <c r="P6" s="2" t="s">
        <v>49</v>
      </c>
      <c r="Q6" s="17">
        <v>0.09</v>
      </c>
    </row>
    <row r="7" spans="2:17" ht="20.100000000000001" customHeight="1" x14ac:dyDescent="0.25">
      <c r="B7" s="2" t="s">
        <v>8</v>
      </c>
      <c r="C7" s="18">
        <v>6600</v>
      </c>
      <c r="D7" s="20">
        <f t="shared" si="0"/>
        <v>0.12</v>
      </c>
      <c r="L7" s="2" t="s">
        <v>8</v>
      </c>
      <c r="M7" s="18">
        <v>6600</v>
      </c>
      <c r="N7" s="11"/>
      <c r="P7" s="2" t="s">
        <v>50</v>
      </c>
      <c r="Q7" s="17">
        <v>0.12</v>
      </c>
    </row>
    <row r="8" spans="2:17" ht="20.100000000000001" customHeight="1" x14ac:dyDescent="0.25">
      <c r="B8" s="2" t="s">
        <v>10</v>
      </c>
      <c r="C8" s="18">
        <v>4500</v>
      </c>
      <c r="D8" s="20">
        <f t="shared" si="0"/>
        <v>0.09</v>
      </c>
      <c r="L8" s="2" t="s">
        <v>10</v>
      </c>
      <c r="M8" s="18">
        <v>4500</v>
      </c>
      <c r="N8" s="11"/>
    </row>
    <row r="9" spans="2:17" ht="20.100000000000001" customHeight="1" x14ac:dyDescent="0.25">
      <c r="B9" s="2" t="s">
        <v>12</v>
      </c>
      <c r="C9" s="18">
        <v>5700</v>
      </c>
      <c r="D9" s="20">
        <f t="shared" si="0"/>
        <v>0.12</v>
      </c>
      <c r="L9" s="2" t="s">
        <v>12</v>
      </c>
      <c r="M9" s="18">
        <v>5700</v>
      </c>
      <c r="N9" s="11"/>
    </row>
    <row r="10" spans="2:17" ht="20.100000000000001" customHeight="1" x14ac:dyDescent="0.25">
      <c r="B10" s="2" t="s">
        <v>13</v>
      </c>
      <c r="C10" s="18">
        <v>6500</v>
      </c>
      <c r="D10" s="20">
        <f t="shared" si="0"/>
        <v>0.12</v>
      </c>
      <c r="L10" s="2" t="s">
        <v>13</v>
      </c>
      <c r="M10" s="18">
        <v>6500</v>
      </c>
      <c r="N10" s="11"/>
    </row>
    <row r="12" spans="2:17" ht="20.100000000000001" customHeight="1" x14ac:dyDescent="0.25">
      <c r="C12" s="10" t="s">
        <v>47</v>
      </c>
      <c r="D12" s="10" t="s">
        <v>46</v>
      </c>
    </row>
    <row r="13" spans="2:17" ht="20.100000000000001" customHeight="1" x14ac:dyDescent="0.25">
      <c r="C13" s="2" t="s">
        <v>48</v>
      </c>
      <c r="D13" s="17">
        <v>0.05</v>
      </c>
    </row>
    <row r="14" spans="2:17" ht="20.100000000000001" customHeight="1" x14ac:dyDescent="0.25">
      <c r="C14" s="2" t="s">
        <v>49</v>
      </c>
      <c r="D14" s="17">
        <v>0.09</v>
      </c>
    </row>
    <row r="15" spans="2:17" ht="20.100000000000001" customHeight="1" x14ac:dyDescent="0.25">
      <c r="C15" s="2" t="s">
        <v>50</v>
      </c>
      <c r="D15" s="17">
        <v>0.12</v>
      </c>
    </row>
  </sheetData>
  <mergeCells count="2">
    <mergeCell ref="B2:D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Simple Nested IF</vt:lpstr>
      <vt:lpstr>Find Grade</vt:lpstr>
      <vt:lpstr>Allocate Vacation Days</vt:lpstr>
      <vt:lpstr>Payment Status</vt:lpstr>
      <vt:lpstr>Return Product</vt:lpstr>
      <vt:lpstr>With AND-OR</vt:lpstr>
      <vt:lpstr>VLOOKUP</vt:lpstr>
      <vt:lpstr>IFS Function</vt:lpstr>
      <vt:lpstr>CHOOSE Function</vt:lpstr>
      <vt:lpstr>SWITCH Function</vt:lpstr>
      <vt:lpstr>CONCATENATE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2022-06-20T02:17:42Z</dcterms:created>
  <dcterms:modified xsi:type="dcterms:W3CDTF">2022-06-20T10:21:05Z</dcterms:modified>
</cp:coreProperties>
</file>