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45-97\"/>
    </mc:Choice>
  </mc:AlternateContent>
  <xr:revisionPtr revIDLastSave="0" documentId="13_ncr:1_{4AD5DA2A-AF73-46AA-BB46-1D775F7DA51D}" xr6:coauthVersionLast="47" xr6:coauthVersionMax="47" xr10:uidLastSave="{00000000-0000-0000-0000-000000000000}"/>
  <bookViews>
    <workbookView xWindow="-120" yWindow="-120" windowWidth="29040" windowHeight="15840" xr2:uid="{8F1EA09E-650E-4C80-A9CC-E0FFA35782D5}"/>
  </bookViews>
  <sheets>
    <sheet name="ReducingBalanceE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13" i="1"/>
  <c r="E14" i="1"/>
  <c r="E15" i="1"/>
  <c r="E16" i="1"/>
  <c r="E17" i="1"/>
  <c r="E18" i="1"/>
  <c r="E19" i="1"/>
  <c r="E20" i="1"/>
  <c r="E21" i="1"/>
  <c r="E22" i="1"/>
  <c r="E23" i="1"/>
  <c r="E24" i="1"/>
  <c r="E13" i="1"/>
  <c r="C13" i="1"/>
  <c r="E8" i="1"/>
  <c r="E10" i="1" s="1"/>
  <c r="E9" i="1" s="1"/>
  <c r="D13" i="1" l="1"/>
  <c r="H13" i="1"/>
  <c r="G13" i="1"/>
  <c r="C14" i="1" s="1"/>
  <c r="H14" i="1" s="1"/>
  <c r="I13" i="1" l="1"/>
  <c r="D14" i="1" s="1"/>
  <c r="G14" i="1"/>
  <c r="G15" i="1"/>
  <c r="I14" i="1" l="1"/>
  <c r="D15" i="1" s="1"/>
  <c r="I15" i="1" s="1"/>
  <c r="D16" i="1" s="1"/>
  <c r="C15" i="1"/>
  <c r="G16" i="1"/>
  <c r="I16" i="1" l="1"/>
  <c r="D17" i="1" s="1"/>
  <c r="H15" i="1"/>
  <c r="C16" i="1" s="1"/>
  <c r="H16" i="1" s="1"/>
  <c r="C17" i="1" s="1"/>
  <c r="H17" i="1" s="1"/>
  <c r="G17" i="1"/>
  <c r="I17" i="1" s="1"/>
  <c r="D18" i="1" s="1"/>
  <c r="C18" i="1" l="1"/>
  <c r="H18" i="1" s="1"/>
  <c r="G18" i="1"/>
  <c r="I18" i="1" s="1"/>
  <c r="D19" i="1" s="1"/>
  <c r="C19" i="1" l="1"/>
  <c r="H19" i="1" s="1"/>
  <c r="G19" i="1"/>
  <c r="I19" i="1" s="1"/>
  <c r="D20" i="1" s="1"/>
  <c r="C20" i="1" l="1"/>
  <c r="H20" i="1" s="1"/>
  <c r="G20" i="1"/>
  <c r="I20" i="1" s="1"/>
  <c r="D21" i="1" s="1"/>
  <c r="C21" i="1" l="1"/>
  <c r="H21" i="1" s="1"/>
  <c r="G21" i="1"/>
  <c r="I21" i="1" s="1"/>
  <c r="D22" i="1" s="1"/>
  <c r="C22" i="1" l="1"/>
  <c r="H22" i="1" s="1"/>
  <c r="G22" i="1"/>
  <c r="I22" i="1" s="1"/>
  <c r="D23" i="1" s="1"/>
  <c r="C23" i="1" l="1"/>
  <c r="H23" i="1" s="1"/>
  <c r="G23" i="1"/>
  <c r="I23" i="1" s="1"/>
  <c r="D24" i="1" s="1"/>
  <c r="C24" i="1" l="1"/>
  <c r="H24" i="1" s="1"/>
  <c r="G24" i="1"/>
  <c r="I24" i="1" s="1"/>
</calcChain>
</file>

<file path=xl/sharedStrings.xml><?xml version="1.0" encoding="utf-8"?>
<sst xmlns="http://schemas.openxmlformats.org/spreadsheetml/2006/main" count="15" uniqueCount="15">
  <si>
    <t>Reducing Balance EMI Calculator</t>
  </si>
  <si>
    <t>EMI Amount</t>
  </si>
  <si>
    <t>Total Interest</t>
  </si>
  <si>
    <t>Month</t>
  </si>
  <si>
    <t>Starting Loan Amount</t>
  </si>
  <si>
    <t>Starting Payable Amount</t>
  </si>
  <si>
    <t>Payment on Principal</t>
  </si>
  <si>
    <t>Payment on Interest</t>
  </si>
  <si>
    <t>Total Payment (EMI)</t>
  </si>
  <si>
    <t>Ending Loan Amount</t>
  </si>
  <si>
    <t>Ending Payable Amount</t>
  </si>
  <si>
    <t>Interest Rate (rate)</t>
  </si>
  <si>
    <t>Number of EMIs (nper)</t>
  </si>
  <si>
    <t>Loan Amount (pv)</t>
  </si>
  <si>
    <t>Total Amount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</si>
</sst>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3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2" xfId="1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8" fontId="0" fillId="0" borderId="2" xfId="0" applyNumberFormat="1" applyBorder="1" applyAlignment="1">
      <alignment vertical="center"/>
    </xf>
    <xf numFmtId="8" fontId="0" fillId="0" borderId="2" xfId="1" applyNumberFormat="1" applyFont="1" applyBorder="1" applyAlignment="1">
      <alignment vertical="center"/>
    </xf>
    <xf numFmtId="44" fontId="0" fillId="0" borderId="2" xfId="0" applyNumberFormat="1" applyBorder="1" applyAlignment="1">
      <alignment vertical="center"/>
    </xf>
    <xf numFmtId="8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A59E-2181-4123-A828-A70579E4189D}">
  <dimension ref="B2:I26"/>
  <sheetViews>
    <sheetView showGridLines="0" tabSelected="1" workbookViewId="0">
      <selection activeCell="B2" sqref="B2:I2"/>
    </sheetView>
  </sheetViews>
  <sheetFormatPr defaultRowHeight="20.100000000000001" customHeight="1" x14ac:dyDescent="0.25"/>
  <cols>
    <col min="1" max="1" width="4.140625" style="4" customWidth="1"/>
    <col min="2" max="2" width="7.42578125" style="4" customWidth="1"/>
    <col min="3" max="3" width="10.28515625" style="4" customWidth="1"/>
    <col min="4" max="4" width="9.7109375" style="4" customWidth="1"/>
    <col min="5" max="5" width="10.5703125" style="4" bestFit="1" customWidth="1"/>
    <col min="6" max="6" width="8.7109375" style="4" customWidth="1"/>
    <col min="7" max="7" width="8.85546875" style="4" customWidth="1"/>
    <col min="8" max="8" width="9.5703125" style="4" customWidth="1"/>
    <col min="9" max="9" width="9.42578125" style="4" customWidth="1"/>
    <col min="10" max="16384" width="9.140625" style="4"/>
  </cols>
  <sheetData>
    <row r="2" spans="2:9" ht="20.100000000000001" customHeight="1" thickBot="1" x14ac:dyDescent="0.35">
      <c r="B2" s="2" t="s">
        <v>0</v>
      </c>
      <c r="C2" s="2"/>
      <c r="D2" s="2"/>
      <c r="E2" s="2"/>
      <c r="F2" s="2"/>
      <c r="G2" s="2"/>
      <c r="H2" s="2"/>
      <c r="I2" s="2"/>
    </row>
    <row r="3" spans="2:9" ht="20.100000000000001" customHeight="1" thickTop="1" x14ac:dyDescent="0.25"/>
    <row r="4" spans="2:9" ht="20.100000000000001" customHeight="1" x14ac:dyDescent="0.25">
      <c r="B4" s="13" t="s">
        <v>13</v>
      </c>
      <c r="C4" s="14"/>
      <c r="D4" s="15"/>
      <c r="E4" s="5">
        <v>1000</v>
      </c>
      <c r="F4"/>
      <c r="G4"/>
      <c r="H4"/>
    </row>
    <row r="5" spans="2:9" ht="20.100000000000001" customHeight="1" x14ac:dyDescent="0.25">
      <c r="B5" s="13" t="s">
        <v>11</v>
      </c>
      <c r="C5" s="14"/>
      <c r="D5" s="15"/>
      <c r="E5" s="6">
        <v>0.1449</v>
      </c>
      <c r="F5"/>
      <c r="G5"/>
      <c r="H5"/>
    </row>
    <row r="6" spans="2:9" ht="20.100000000000001" customHeight="1" x14ac:dyDescent="0.25">
      <c r="B6" s="13" t="s">
        <v>12</v>
      </c>
      <c r="C6" s="14"/>
      <c r="D6" s="15"/>
      <c r="E6" s="7">
        <v>12</v>
      </c>
      <c r="F6"/>
      <c r="G6"/>
      <c r="H6"/>
    </row>
    <row r="7" spans="2:9" ht="20.100000000000001" customHeight="1" x14ac:dyDescent="0.25">
      <c r="B7" s="16"/>
      <c r="C7" s="16"/>
      <c r="D7" s="16"/>
      <c r="F7"/>
      <c r="G7"/>
      <c r="H7"/>
    </row>
    <row r="8" spans="2:9" ht="20.100000000000001" customHeight="1" x14ac:dyDescent="0.25">
      <c r="B8" s="13" t="s">
        <v>1</v>
      </c>
      <c r="C8" s="14"/>
      <c r="D8" s="15"/>
      <c r="E8" s="8">
        <f>-PMT(E5/12,E6,E4,0,0)</f>
        <v>90.017834121279762</v>
      </c>
      <c r="F8"/>
      <c r="G8"/>
      <c r="H8"/>
    </row>
    <row r="9" spans="2:9" ht="20.100000000000001" customHeight="1" x14ac:dyDescent="0.25">
      <c r="B9" s="13" t="s">
        <v>2</v>
      </c>
      <c r="C9" s="14"/>
      <c r="D9" s="15"/>
      <c r="E9" s="8">
        <f>E10-E4</f>
        <v>80.2140094553572</v>
      </c>
      <c r="F9"/>
      <c r="G9"/>
      <c r="H9"/>
    </row>
    <row r="10" spans="2:9" ht="20.100000000000001" customHeight="1" x14ac:dyDescent="0.25">
      <c r="B10" s="13" t="s">
        <v>14</v>
      </c>
      <c r="C10" s="14"/>
      <c r="D10" s="15"/>
      <c r="E10" s="8">
        <f>E8*E6</f>
        <v>1080.2140094553572</v>
      </c>
      <c r="F10"/>
      <c r="G10"/>
      <c r="H10"/>
    </row>
    <row r="12" spans="2:9" s="1" customFormat="1" ht="54" customHeight="1" x14ac:dyDescent="0.25"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</row>
    <row r="13" spans="2:9" ht="20.100000000000001" customHeight="1" x14ac:dyDescent="0.25">
      <c r="B13" s="7">
        <v>1</v>
      </c>
      <c r="C13" s="5">
        <f>E4</f>
        <v>1000</v>
      </c>
      <c r="D13" s="9">
        <f>E10</f>
        <v>1080.2140094553572</v>
      </c>
      <c r="E13" s="8">
        <f>-PPMT($E$5/12,B13,$E$6,$E$4,0,0)</f>
        <v>77.942834121279759</v>
      </c>
      <c r="F13" s="8">
        <f>-IPMT($E$5/12,B13,$E$6,$E$4,0,0)</f>
        <v>12.074999999999999</v>
      </c>
      <c r="G13" s="9">
        <f>SUM(E13:F13)</f>
        <v>90.017834121279762</v>
      </c>
      <c r="H13" s="10">
        <f>C13-E13</f>
        <v>922.0571658787203</v>
      </c>
      <c r="I13" s="8">
        <f>D13-G13</f>
        <v>990.19617533407745</v>
      </c>
    </row>
    <row r="14" spans="2:9" ht="20.100000000000001" customHeight="1" x14ac:dyDescent="0.25">
      <c r="B14" s="7">
        <v>2</v>
      </c>
      <c r="C14" s="8">
        <f>H13</f>
        <v>922.0571658787203</v>
      </c>
      <c r="D14" s="8">
        <f>I13</f>
        <v>990.19617533407745</v>
      </c>
      <c r="E14" s="8">
        <f>-PPMT($E$5/12,B14,$E$6,$E$4,0,0)</f>
        <v>78.883993843294206</v>
      </c>
      <c r="F14" s="8">
        <f>-IPMT($E$5/12,B14,$E$6,$E$4,0,0)</f>
        <v>11.133840277985547</v>
      </c>
      <c r="G14" s="9">
        <f t="shared" ref="G14:G24" si="0">SUM(E14:F14)</f>
        <v>90.017834121279748</v>
      </c>
      <c r="H14" s="10">
        <f t="shared" ref="H14:H24" si="1">C14-E14</f>
        <v>843.17317203542609</v>
      </c>
      <c r="I14" s="8">
        <f t="shared" ref="I14:I24" si="2">D14-G14</f>
        <v>900.1783412127977</v>
      </c>
    </row>
    <row r="15" spans="2:9" ht="20.100000000000001" customHeight="1" x14ac:dyDescent="0.25">
      <c r="B15" s="7">
        <v>3</v>
      </c>
      <c r="C15" s="8">
        <f t="shared" ref="C15:C24" si="3">H14</f>
        <v>843.17317203542609</v>
      </c>
      <c r="D15" s="8">
        <f t="shared" ref="D15:D24" si="4">I14</f>
        <v>900.1783412127977</v>
      </c>
      <c r="E15" s="8">
        <f>-PPMT($E$5/12,B15,$E$6,$E$4,0,0)</f>
        <v>79.836518068951989</v>
      </c>
      <c r="F15" s="8">
        <f>-IPMT($E$5/12,B15,$E$6,$E$4,0,0)</f>
        <v>10.181316052327769</v>
      </c>
      <c r="G15" s="9">
        <f t="shared" si="0"/>
        <v>90.017834121279762</v>
      </c>
      <c r="H15" s="10">
        <f t="shared" si="1"/>
        <v>763.33665396647416</v>
      </c>
      <c r="I15" s="8">
        <f t="shared" si="2"/>
        <v>810.16050709151796</v>
      </c>
    </row>
    <row r="16" spans="2:9" ht="20.100000000000001" customHeight="1" x14ac:dyDescent="0.25">
      <c r="B16" s="7">
        <v>4</v>
      </c>
      <c r="C16" s="8">
        <f t="shared" si="3"/>
        <v>763.33665396647416</v>
      </c>
      <c r="D16" s="8">
        <f t="shared" si="4"/>
        <v>810.16050709151796</v>
      </c>
      <c r="E16" s="8">
        <f>-PPMT($E$5/12,B16,$E$6,$E$4,0,0)</f>
        <v>80.80054402463459</v>
      </c>
      <c r="F16" s="8">
        <f>-IPMT($E$5/12,B16,$E$6,$E$4,0,0)</f>
        <v>9.2172900966451721</v>
      </c>
      <c r="G16" s="9">
        <f t="shared" si="0"/>
        <v>90.017834121279762</v>
      </c>
      <c r="H16" s="10">
        <f t="shared" si="1"/>
        <v>682.53610994183953</v>
      </c>
      <c r="I16" s="8">
        <f t="shared" si="2"/>
        <v>720.14267297023821</v>
      </c>
    </row>
    <row r="17" spans="2:9" ht="20.100000000000001" customHeight="1" x14ac:dyDescent="0.25">
      <c r="B17" s="7">
        <v>5</v>
      </c>
      <c r="C17" s="8">
        <f t="shared" si="3"/>
        <v>682.53610994183953</v>
      </c>
      <c r="D17" s="8">
        <f t="shared" si="4"/>
        <v>720.14267297023821</v>
      </c>
      <c r="E17" s="8">
        <f>-PPMT($E$5/12,B17,$E$6,$E$4,0,0)</f>
        <v>81.77621059373206</v>
      </c>
      <c r="F17" s="8">
        <f>-IPMT($E$5/12,B17,$E$6,$E$4,0,0)</f>
        <v>8.241623527547711</v>
      </c>
      <c r="G17" s="9">
        <f t="shared" si="0"/>
        <v>90.017834121279776</v>
      </c>
      <c r="H17" s="10">
        <f t="shared" si="1"/>
        <v>600.75989934810741</v>
      </c>
      <c r="I17" s="8">
        <f t="shared" si="2"/>
        <v>630.12483884895846</v>
      </c>
    </row>
    <row r="18" spans="2:9" ht="20.100000000000001" customHeight="1" x14ac:dyDescent="0.25">
      <c r="B18" s="7">
        <v>6</v>
      </c>
      <c r="C18" s="8">
        <f t="shared" si="3"/>
        <v>600.75989934810741</v>
      </c>
      <c r="D18" s="8">
        <f t="shared" si="4"/>
        <v>630.12483884895846</v>
      </c>
      <c r="E18" s="8">
        <f>-PPMT($E$5/12,B18,$E$6,$E$4,0,0)</f>
        <v>82.763658336651361</v>
      </c>
      <c r="F18" s="8">
        <f>-IPMT($E$5/12,B18,$E$6,$E$4,0,0)</f>
        <v>7.254175784628397</v>
      </c>
      <c r="G18" s="9">
        <f t="shared" si="0"/>
        <v>90.017834121279762</v>
      </c>
      <c r="H18" s="10">
        <f t="shared" si="1"/>
        <v>517.99624101145605</v>
      </c>
      <c r="I18" s="8">
        <f t="shared" si="2"/>
        <v>540.10700472767871</v>
      </c>
    </row>
    <row r="19" spans="2:9" ht="20.100000000000001" customHeight="1" x14ac:dyDescent="0.25">
      <c r="B19" s="7">
        <v>7</v>
      </c>
      <c r="C19" s="8">
        <f t="shared" si="3"/>
        <v>517.99624101145605</v>
      </c>
      <c r="D19" s="8">
        <f t="shared" si="4"/>
        <v>540.10700472767871</v>
      </c>
      <c r="E19" s="8">
        <f>-PPMT($E$5/12,B19,$E$6,$E$4,0,0)</f>
        <v>83.763029511066435</v>
      </c>
      <c r="F19" s="8">
        <f>-IPMT($E$5/12,B19,$E$6,$E$4,0,0)</f>
        <v>6.2548046102133306</v>
      </c>
      <c r="G19" s="9">
        <f t="shared" si="0"/>
        <v>90.017834121279762</v>
      </c>
      <c r="H19" s="10">
        <f t="shared" si="1"/>
        <v>434.23321150038964</v>
      </c>
      <c r="I19" s="8">
        <f t="shared" si="2"/>
        <v>450.08917060639897</v>
      </c>
    </row>
    <row r="20" spans="2:9" ht="20.100000000000001" customHeight="1" x14ac:dyDescent="0.25">
      <c r="B20" s="7">
        <v>8</v>
      </c>
      <c r="C20" s="8">
        <f t="shared" si="3"/>
        <v>434.23321150038964</v>
      </c>
      <c r="D20" s="8">
        <f t="shared" si="4"/>
        <v>450.08917060639897</v>
      </c>
      <c r="E20" s="8">
        <f>-PPMT($E$5/12,B20,$E$6,$E$4,0,0)</f>
        <v>84.774468092412548</v>
      </c>
      <c r="F20" s="8">
        <f>-IPMT($E$5/12,B20,$E$6,$E$4,0,0)</f>
        <v>5.2433660288672028</v>
      </c>
      <c r="G20" s="9">
        <f t="shared" si="0"/>
        <v>90.017834121279748</v>
      </c>
      <c r="H20" s="10">
        <f t="shared" si="1"/>
        <v>349.45874340797707</v>
      </c>
      <c r="I20" s="8">
        <f t="shared" si="2"/>
        <v>360.07133648511922</v>
      </c>
    </row>
    <row r="21" spans="2:9" ht="20.100000000000001" customHeight="1" x14ac:dyDescent="0.25">
      <c r="B21" s="7">
        <v>9</v>
      </c>
      <c r="C21" s="8">
        <f t="shared" si="3"/>
        <v>349.45874340797707</v>
      </c>
      <c r="D21" s="8">
        <f t="shared" si="4"/>
        <v>360.07133648511922</v>
      </c>
      <c r="E21" s="8">
        <f>-PPMT($E$5/12,B21,$E$6,$E$4,0,0)</f>
        <v>85.798119794628434</v>
      </c>
      <c r="F21" s="8">
        <f>-IPMT($E$5/12,B21,$E$6,$E$4,0,0)</f>
        <v>4.2197143266513217</v>
      </c>
      <c r="G21" s="9">
        <f t="shared" si="0"/>
        <v>90.017834121279762</v>
      </c>
      <c r="H21" s="10">
        <f t="shared" si="1"/>
        <v>263.66062361334866</v>
      </c>
      <c r="I21" s="8">
        <f t="shared" si="2"/>
        <v>270.05350236383947</v>
      </c>
    </row>
    <row r="22" spans="2:9" ht="20.100000000000001" customHeight="1" x14ac:dyDescent="0.25">
      <c r="B22" s="7">
        <v>10</v>
      </c>
      <c r="C22" s="8">
        <f t="shared" si="3"/>
        <v>263.66062361334866</v>
      </c>
      <c r="D22" s="8">
        <f t="shared" si="4"/>
        <v>270.05350236383947</v>
      </c>
      <c r="E22" s="8">
        <f>-PPMT($E$5/12,B22,$E$6,$E$4,0,0)</f>
        <v>86.834132091148575</v>
      </c>
      <c r="F22" s="8">
        <f>-IPMT($E$5/12,B22,$E$6,$E$4,0,0)</f>
        <v>3.1837020301311831</v>
      </c>
      <c r="G22" s="9">
        <f t="shared" si="0"/>
        <v>90.017834121279762</v>
      </c>
      <c r="H22" s="10">
        <f t="shared" si="1"/>
        <v>176.82649152220009</v>
      </c>
      <c r="I22" s="8">
        <f t="shared" si="2"/>
        <v>180.03566824255972</v>
      </c>
    </row>
    <row r="23" spans="2:9" ht="20.100000000000001" customHeight="1" x14ac:dyDescent="0.25">
      <c r="B23" s="7">
        <v>11</v>
      </c>
      <c r="C23" s="8">
        <f t="shared" si="3"/>
        <v>176.82649152220009</v>
      </c>
      <c r="D23" s="8">
        <f t="shared" si="4"/>
        <v>180.03566824255972</v>
      </c>
      <c r="E23" s="8">
        <f>-PPMT($E$5/12,B23,$E$6,$E$4,0,0)</f>
        <v>87.882654236149193</v>
      </c>
      <c r="F23" s="8">
        <f>-IPMT($E$5/12,B23,$E$6,$E$4,0,0)</f>
        <v>2.1351798851305639</v>
      </c>
      <c r="G23" s="9">
        <f t="shared" si="0"/>
        <v>90.017834121279762</v>
      </c>
      <c r="H23" s="10">
        <f t="shared" si="1"/>
        <v>88.943837286050893</v>
      </c>
      <c r="I23" s="8">
        <f t="shared" si="2"/>
        <v>90.017834121279961</v>
      </c>
    </row>
    <row r="24" spans="2:9" ht="20.100000000000001" customHeight="1" x14ac:dyDescent="0.25">
      <c r="B24" s="7">
        <v>12</v>
      </c>
      <c r="C24" s="8">
        <f t="shared" si="3"/>
        <v>88.943837286050893</v>
      </c>
      <c r="D24" s="8">
        <f t="shared" si="4"/>
        <v>90.017834121279961</v>
      </c>
      <c r="E24" s="8">
        <f>-PPMT($E$5/12,B24,$E$6,$E$4,0,0)</f>
        <v>88.943837286050695</v>
      </c>
      <c r="F24" s="8">
        <f>-IPMT($E$5/12,B24,$E$6,$E$4,0,0)</f>
        <v>1.0739968352290621</v>
      </c>
      <c r="G24" s="9">
        <f t="shared" si="0"/>
        <v>90.017834121279762</v>
      </c>
      <c r="H24" s="10">
        <f t="shared" si="1"/>
        <v>1.9895196601282805E-13</v>
      </c>
      <c r="I24" s="8">
        <f t="shared" si="2"/>
        <v>1.9895196601282805E-13</v>
      </c>
    </row>
    <row r="25" spans="2:9" ht="20.100000000000001" customHeight="1" x14ac:dyDescent="0.25">
      <c r="C25" s="11"/>
      <c r="D25" s="11"/>
      <c r="E25" s="11"/>
      <c r="F25" s="11"/>
      <c r="G25" s="12"/>
      <c r="H25" s="11"/>
    </row>
    <row r="26" spans="2:9" ht="20.100000000000001" customHeight="1" x14ac:dyDescent="0.25">
      <c r="C26" s="11"/>
      <c r="D26" s="11"/>
      <c r="E26" s="11"/>
      <c r="F26" s="11"/>
      <c r="G26" s="11"/>
    </row>
  </sheetData>
  <mergeCells count="7">
    <mergeCell ref="B4:D4"/>
    <mergeCell ref="B5:D5"/>
    <mergeCell ref="B6:D6"/>
    <mergeCell ref="B8:D8"/>
    <mergeCell ref="B9:D9"/>
    <mergeCell ref="B10:D10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ReducingBalanceEMI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Yoyo</cp:lastModifiedBy>
  <dcterms:created xsi:type="dcterms:W3CDTF">2022-06-28T04:58:32Z</dcterms:created>
  <dcterms:modified xsi:type="dcterms:W3CDTF">2022-06-28T09:51:09Z</dcterms:modified>
</cp:coreProperties>
</file>