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hidePivotFieldList="1"/>
  <mc:AlternateContent xmlns:mc="http://schemas.openxmlformats.org/markup-compatibility/2006">
    <mc:Choice Requires="x15">
      <x15ac:absPath xmlns:x15ac="http://schemas.microsoft.com/office/spreadsheetml/2010/11/ac" url="C:\Users\Rafi\OneDrive\Desktop\Softeko\70\"/>
    </mc:Choice>
  </mc:AlternateContent>
  <xr:revisionPtr revIDLastSave="0" documentId="13_ncr:1_{E4498151-6807-4BEA-9556-E78306AF37E4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main" sheetId="5" r:id="rId1"/>
    <sheet name="T-test" sheetId="7" r:id="rId2"/>
    <sheet name="Chi-Square" sheetId="8" r:id="rId3"/>
    <sheet name="Chi-Square Calculations" sheetId="11" r:id="rId4"/>
    <sheet name="Open Ended Question" sheetId="9" r:id="rId5"/>
  </sheets>
  <definedNames>
    <definedName name="Gender">'Chi-Square'!$C$6:$C$11</definedName>
    <definedName name="Times">'Chi-Square'!$D$6:$D$11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9" l="1"/>
  <c r="D14" i="9"/>
  <c r="D15" i="9"/>
  <c r="D16" i="9"/>
  <c r="D17" i="9"/>
  <c r="I13" i="11"/>
  <c r="F7" i="11"/>
  <c r="C8" i="11"/>
  <c r="F8" i="11" s="1"/>
  <c r="D8" i="11"/>
  <c r="E8" i="11"/>
  <c r="C7" i="11"/>
  <c r="C9" i="11" s="1"/>
  <c r="D7" i="11"/>
  <c r="D9" i="11" s="1"/>
  <c r="E7" i="11"/>
  <c r="F9" i="11" l="1"/>
  <c r="I8" i="11" s="1"/>
  <c r="C14" i="11" s="1"/>
  <c r="E9" i="11"/>
  <c r="K7" i="11" s="1"/>
  <c r="E13" i="11" s="1"/>
  <c r="K8" i="11" l="1"/>
  <c r="E14" i="11" s="1"/>
  <c r="I7" i="11"/>
  <c r="C13" i="11" s="1"/>
  <c r="J7" i="11"/>
  <c r="D13" i="11" s="1"/>
  <c r="J8" i="11"/>
  <c r="D14" i="11" s="1"/>
  <c r="I12" i="11" l="1"/>
  <c r="I14" i="11" s="1"/>
</calcChain>
</file>

<file path=xl/sharedStrings.xml><?xml version="1.0" encoding="utf-8"?>
<sst xmlns="http://schemas.openxmlformats.org/spreadsheetml/2006/main" count="243" uniqueCount="63">
  <si>
    <t>Practice</t>
  </si>
  <si>
    <t>ID</t>
  </si>
  <si>
    <t>Gender</t>
  </si>
  <si>
    <t>Questions &amp; Responses</t>
  </si>
  <si>
    <t>I am Satisfied with XYZ</t>
  </si>
  <si>
    <t>Male</t>
  </si>
  <si>
    <t>Female</t>
  </si>
  <si>
    <t>Strongly Agree</t>
  </si>
  <si>
    <t>Agree</t>
  </si>
  <si>
    <t>Disagree</t>
  </si>
  <si>
    <t>Neutral</t>
  </si>
  <si>
    <t>How Often I Eat with XYZ</t>
  </si>
  <si>
    <t>Analyze Qualitative Data in Excel</t>
  </si>
  <si>
    <t>Coding</t>
  </si>
  <si>
    <t>Which Item Should be Included in XYZ</t>
  </si>
  <si>
    <t>Pizza</t>
  </si>
  <si>
    <t>Pasta would be a great addition to XYZ.</t>
  </si>
  <si>
    <t>I want Mac &amp; Cheese.</t>
  </si>
  <si>
    <t>Open Ended Question</t>
  </si>
  <si>
    <t>Chicken Pizza.</t>
  </si>
  <si>
    <t>Chicken</t>
  </si>
  <si>
    <t>Pasta</t>
  </si>
  <si>
    <t>Rice</t>
  </si>
  <si>
    <t>Spicy Pizza and Chicken Items.</t>
  </si>
  <si>
    <t>Beef Pasta.</t>
  </si>
  <si>
    <t>Topic 01</t>
  </si>
  <si>
    <t>Topic 02</t>
  </si>
  <si>
    <t>Beef</t>
  </si>
  <si>
    <t>Rice Bowl with Chicken.</t>
  </si>
  <si>
    <t>Item</t>
  </si>
  <si>
    <t>Amount (Descending Order)</t>
  </si>
  <si>
    <t>Analyze Open Ended Questions</t>
  </si>
  <si>
    <t>Chi-Square Test</t>
  </si>
  <si>
    <t>Three</t>
  </si>
  <si>
    <t>How Often I Eat in XYZ in Days</t>
  </si>
  <si>
    <t>One</t>
  </si>
  <si>
    <t>Two</t>
  </si>
  <si>
    <t>Independent Sample T-test</t>
  </si>
  <si>
    <t>Observed Values</t>
  </si>
  <si>
    <t>Expected Values</t>
  </si>
  <si>
    <t>Chi-Square Value</t>
  </si>
  <si>
    <t>df</t>
  </si>
  <si>
    <t>p-value</t>
  </si>
  <si>
    <t>Calculations of Chi-Square Test</t>
  </si>
  <si>
    <t>t-Test: Two-Sample Assuming Unequal Variances</t>
  </si>
  <si>
    <t>Variable 1</t>
  </si>
  <si>
    <t>Variable 2</t>
  </si>
  <si>
    <t>Mean</t>
  </si>
  <si>
    <t>Variance</t>
  </si>
  <si>
    <t>Observations</t>
  </si>
  <si>
    <t>Hypothesized Mean Difference</t>
  </si>
  <si>
    <t>t Stat</t>
  </si>
  <si>
    <t>P(T&lt;=t) one-tail</t>
  </si>
  <si>
    <t>t Critical one-tail</t>
  </si>
  <si>
    <t>P(T&lt;=t) two-tail</t>
  </si>
  <si>
    <t>t Critical two-tail</t>
  </si>
  <si>
    <t>p &gt; 0.05</t>
  </si>
  <si>
    <t>Which Food Should be Included in XYZ</t>
  </si>
  <si>
    <t>p &gt; 0.05, failed to reject Null Hypothesis</t>
  </si>
  <si>
    <t>There is no relation between gender and number of times of eating at XYZ.</t>
  </si>
  <si>
    <t>(O-E)^2/E</t>
  </si>
  <si>
    <r>
      <rPr>
        <b/>
        <sz val="12"/>
        <color theme="1"/>
        <rFont val="Calibri"/>
        <family val="2"/>
        <scheme val="minor"/>
      </rPr>
      <t>Null Hypothesis:</t>
    </r>
    <r>
      <rPr>
        <sz val="12"/>
        <color theme="1"/>
        <rFont val="Calibri"/>
        <family val="2"/>
        <scheme val="minor"/>
      </rPr>
      <t xml:space="preserve"> There is no relation between gender and eating per week at XYZ.</t>
    </r>
  </si>
  <si>
    <r>
      <rPr>
        <b/>
        <sz val="12"/>
        <color theme="1"/>
        <rFont val="Calibri"/>
        <family val="2"/>
        <scheme val="minor"/>
      </rPr>
      <t>Alternative Hypothesis:</t>
    </r>
    <r>
      <rPr>
        <sz val="12"/>
        <color theme="1"/>
        <rFont val="Calibri"/>
        <family val="2"/>
        <scheme val="minor"/>
      </rPr>
      <t xml:space="preserve"> There is relation between gender and eating per week at XYZ.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</si>
</sst>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2" applyNumberFormat="0" applyFill="0" applyAlignment="0" applyProtection="0"/>
  </cellStyleXfs>
  <cellXfs count="49">
    <xf numFmtId="0" fontId="0" fillId="0" borderId="0" xfId="0"/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1" xfId="0" applyBorder="1"/>
    <xf numFmtId="0" fontId="2" fillId="3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4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vertical="center"/>
    </xf>
    <xf numFmtId="0" fontId="2" fillId="4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4" borderId="1" xfId="0" applyFont="1" applyFill="1" applyBorder="1" applyAlignment="1">
      <alignment vertical="center"/>
    </xf>
    <xf numFmtId="0" fontId="1" fillId="5" borderId="0" xfId="0" applyFont="1" applyFill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6" borderId="0" xfId="0" applyFont="1" applyFill="1" applyAlignment="1">
      <alignment vertical="center"/>
    </xf>
    <xf numFmtId="0" fontId="8" fillId="0" borderId="0" xfId="0" applyFont="1"/>
    <xf numFmtId="0" fontId="8" fillId="6" borderId="0" xfId="0" applyFont="1" applyFill="1"/>
    <xf numFmtId="0" fontId="9" fillId="0" borderId="1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1" fillId="0" borderId="1" xfId="0" applyFont="1" applyBorder="1"/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2" borderId="2" xfId="1" applyFill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2" borderId="0" xfId="1" applyFill="1" applyBorder="1" applyAlignment="1">
      <alignment horizontal="center" vertical="center"/>
    </xf>
  </cellXfs>
  <cellStyles count="2">
    <cellStyle name="Heading 2" xfId="1" builtinId="17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'Open Ended Question'!$D$12</c:f>
              <c:strCache>
                <c:ptCount val="1"/>
                <c:pt idx="0">
                  <c:v>Amount (Descending Order)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'Open Ended Question'!$C$13:$C$17</c:f>
              <c:strCache>
                <c:ptCount val="5"/>
                <c:pt idx="0">
                  <c:v>Chicken</c:v>
                </c:pt>
                <c:pt idx="1">
                  <c:v>Pasta</c:v>
                </c:pt>
                <c:pt idx="2">
                  <c:v>Pizza</c:v>
                </c:pt>
                <c:pt idx="3">
                  <c:v>Rice</c:v>
                </c:pt>
                <c:pt idx="4">
                  <c:v>Beef</c:v>
                </c:pt>
              </c:strCache>
            </c:strRef>
          </c:cat>
          <c:val>
            <c:numRef>
              <c:f>'Open Ended Question'!$D$13:$D$17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8F-4F20-97B3-1FDCBAC2C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8633056"/>
        <c:axId val="1238630976"/>
      </c:barChart>
      <c:catAx>
        <c:axId val="123863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8630976"/>
        <c:crosses val="autoZero"/>
        <c:auto val="1"/>
        <c:lblAlgn val="ctr"/>
        <c:lblOffset val="100"/>
        <c:noMultiLvlLbl val="0"/>
      </c:catAx>
      <c:valAx>
        <c:axId val="1238630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8633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35</xdr:row>
      <xdr:rowOff>123825</xdr:rowOff>
    </xdr:from>
    <xdr:to>
      <xdr:col>5</xdr:col>
      <xdr:colOff>190499</xdr:colOff>
      <xdr:row>42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11ECB83-6B33-21DE-611F-250445D16878}"/>
            </a:ext>
          </a:extLst>
        </xdr:cNvPr>
        <xdr:cNvSpPr txBox="1"/>
      </xdr:nvSpPr>
      <xdr:spPr>
        <a:xfrm>
          <a:off x="466725" y="8791575"/>
          <a:ext cx="5734049" cy="1714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/>
            <a:t>Null Hypothesis: </a:t>
          </a:r>
          <a:r>
            <a:rPr lang="en-US" sz="1400"/>
            <a:t>Two groups are equally</a:t>
          </a:r>
          <a:r>
            <a:rPr lang="en-US" sz="1400" baseline="0"/>
            <a:t> satisfied with XYZ.</a:t>
          </a:r>
        </a:p>
        <a:p>
          <a:pPr algn="ctr"/>
          <a:endParaRPr lang="en-US" sz="1400" baseline="0"/>
        </a:p>
        <a:p>
          <a:pPr algn="ctr"/>
          <a:r>
            <a:rPr lang="en-US" sz="1400" b="1" baseline="0"/>
            <a:t>Alternative Hypothesis: </a:t>
          </a:r>
          <a:r>
            <a:rPr lang="en-US" sz="1400" baseline="0"/>
            <a:t>Two groups are not equally satisfied with XYZ.</a:t>
          </a:r>
        </a:p>
        <a:p>
          <a:pPr algn="ctr"/>
          <a:endParaRPr lang="en-US" sz="1400" baseline="0"/>
        </a:p>
        <a:p>
          <a:pPr algn="ctr"/>
          <a:r>
            <a:rPr lang="en-US" sz="1400"/>
            <a:t>We reject the null hypothesis.</a:t>
          </a:r>
        </a:p>
        <a:p>
          <a:pPr algn="ctr"/>
          <a:r>
            <a:rPr lang="en-US" sz="1400" b="0"/>
            <a:t>There is statistical evidence that</a:t>
          </a:r>
          <a:r>
            <a:rPr lang="en-US" sz="1400" b="1"/>
            <a:t> two groups have different level of satisfaction.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</xdr:row>
      <xdr:rowOff>33337</xdr:rowOff>
    </xdr:from>
    <xdr:to>
      <xdr:col>5</xdr:col>
      <xdr:colOff>152400</xdr:colOff>
      <xdr:row>29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172857-C356-384C-E678-FC90EF7812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376A6-1947-45CB-9C72-F247552FBE15}">
  <dimension ref="B2:I21"/>
  <sheetViews>
    <sheetView showGridLines="0" workbookViewId="0">
      <selection activeCell="F30" sqref="F30"/>
    </sheetView>
  </sheetViews>
  <sheetFormatPr defaultRowHeight="20.100000000000001" customHeight="1" x14ac:dyDescent="0.25"/>
  <cols>
    <col min="1" max="1" width="3.7109375" style="1" customWidth="1"/>
    <col min="2" max="2" width="3.7109375" style="1" bestFit="1" customWidth="1"/>
    <col min="3" max="3" width="9.7109375" style="1" bestFit="1" customWidth="1"/>
    <col min="4" max="4" width="28.5703125" style="1" bestFit="1" customWidth="1"/>
    <col min="5" max="5" width="36" style="1" bestFit="1" customWidth="1"/>
    <col min="6" max="6" width="40" style="1" customWidth="1"/>
    <col min="7" max="7" width="40.5703125" style="1" customWidth="1"/>
    <col min="8" max="8" width="15" style="1" bestFit="1" customWidth="1"/>
    <col min="9" max="12" width="9.140625" style="1"/>
    <col min="13" max="13" width="13.7109375" style="1" bestFit="1" customWidth="1"/>
    <col min="14" max="14" width="12.42578125" style="1" bestFit="1" customWidth="1"/>
    <col min="15" max="16384" width="9.140625" style="1"/>
  </cols>
  <sheetData>
    <row r="2" spans="2:9" ht="20.100000000000001" customHeight="1" thickBot="1" x14ac:dyDescent="0.3">
      <c r="B2" s="44" t="s">
        <v>12</v>
      </c>
      <c r="C2" s="44"/>
      <c r="D2" s="44"/>
      <c r="E2" s="44"/>
      <c r="F2"/>
    </row>
    <row r="3" spans="2:9" ht="20.100000000000001" customHeight="1" thickTop="1" x14ac:dyDescent="0.25"/>
    <row r="4" spans="2:9" ht="20.100000000000001" customHeight="1" x14ac:dyDescent="0.25">
      <c r="B4" s="40" t="s">
        <v>1</v>
      </c>
      <c r="C4" s="40" t="s">
        <v>2</v>
      </c>
      <c r="D4" s="42" t="s">
        <v>3</v>
      </c>
      <c r="E4" s="43"/>
    </row>
    <row r="5" spans="2:9" ht="20.100000000000001" customHeight="1" x14ac:dyDescent="0.25">
      <c r="B5" s="41"/>
      <c r="C5" s="41"/>
      <c r="D5" s="12" t="s">
        <v>4</v>
      </c>
      <c r="E5" s="12" t="s">
        <v>34</v>
      </c>
    </row>
    <row r="6" spans="2:9" ht="20.100000000000001" customHeight="1" x14ac:dyDescent="0.25">
      <c r="B6" s="3">
        <v>1</v>
      </c>
      <c r="C6" s="4" t="s">
        <v>5</v>
      </c>
      <c r="D6" s="3" t="s">
        <v>7</v>
      </c>
      <c r="E6" s="3" t="s">
        <v>36</v>
      </c>
    </row>
    <row r="7" spans="2:9" ht="20.100000000000001" customHeight="1" x14ac:dyDescent="0.25">
      <c r="B7" s="3">
        <v>2</v>
      </c>
      <c r="C7" s="4" t="s">
        <v>6</v>
      </c>
      <c r="D7" s="3" t="s">
        <v>8</v>
      </c>
      <c r="E7" s="3" t="s">
        <v>35</v>
      </c>
      <c r="I7" s="2"/>
    </row>
    <row r="8" spans="2:9" ht="20.100000000000001" customHeight="1" x14ac:dyDescent="0.25">
      <c r="B8" s="3">
        <v>3</v>
      </c>
      <c r="C8" s="4" t="s">
        <v>5</v>
      </c>
      <c r="D8" s="3" t="s">
        <v>8</v>
      </c>
      <c r="E8" s="3" t="s">
        <v>36</v>
      </c>
      <c r="F8"/>
      <c r="I8" s="2"/>
    </row>
    <row r="9" spans="2:9" ht="20.100000000000001" customHeight="1" x14ac:dyDescent="0.25">
      <c r="B9" s="3">
        <v>4</v>
      </c>
      <c r="C9" s="4" t="s">
        <v>6</v>
      </c>
      <c r="D9" s="3" t="s">
        <v>10</v>
      </c>
      <c r="E9" s="3" t="s">
        <v>33</v>
      </c>
      <c r="F9"/>
      <c r="I9" s="2"/>
    </row>
    <row r="10" spans="2:9" ht="20.100000000000001" customHeight="1" x14ac:dyDescent="0.25">
      <c r="B10" s="3">
        <v>5</v>
      </c>
      <c r="C10" s="4" t="s">
        <v>5</v>
      </c>
      <c r="D10" s="3" t="s">
        <v>8</v>
      </c>
      <c r="E10" s="3" t="s">
        <v>35</v>
      </c>
      <c r="F10"/>
      <c r="I10" s="2"/>
    </row>
    <row r="11" spans="2:9" ht="20.100000000000001" customHeight="1" x14ac:dyDescent="0.25">
      <c r="B11" s="3">
        <v>6</v>
      </c>
      <c r="C11" s="4" t="s">
        <v>6</v>
      </c>
      <c r="D11" s="3" t="s">
        <v>9</v>
      </c>
      <c r="E11" s="3" t="s">
        <v>33</v>
      </c>
      <c r="I11" s="2"/>
    </row>
    <row r="12" spans="2:9" ht="20.100000000000001" customHeight="1" x14ac:dyDescent="0.25">
      <c r="B12" s="7"/>
      <c r="C12" s="8"/>
      <c r="D12" s="7"/>
      <c r="E12" s="7"/>
      <c r="I12" s="2"/>
    </row>
    <row r="13" spans="2:9" ht="20.100000000000001" customHeight="1" x14ac:dyDescent="0.25">
      <c r="B13" s="40" t="s">
        <v>1</v>
      </c>
      <c r="C13" s="40" t="s">
        <v>2</v>
      </c>
      <c r="D13" s="42" t="s">
        <v>18</v>
      </c>
      <c r="E13" s="43"/>
    </row>
    <row r="14" spans="2:9" ht="20.100000000000001" customHeight="1" x14ac:dyDescent="0.25">
      <c r="B14" s="41"/>
      <c r="C14" s="41"/>
      <c r="D14" s="45" t="s">
        <v>57</v>
      </c>
      <c r="E14" s="46"/>
    </row>
    <row r="15" spans="2:9" ht="20.100000000000001" customHeight="1" x14ac:dyDescent="0.25">
      <c r="B15" s="3">
        <v>1</v>
      </c>
      <c r="C15" s="4" t="s">
        <v>5</v>
      </c>
      <c r="D15" s="13" t="s">
        <v>19</v>
      </c>
      <c r="E15" s="14"/>
    </row>
    <row r="16" spans="2:9" ht="20.100000000000001" customHeight="1" x14ac:dyDescent="0.25">
      <c r="B16" s="3">
        <v>2</v>
      </c>
      <c r="C16" s="4" t="s">
        <v>6</v>
      </c>
      <c r="D16" s="13" t="s">
        <v>17</v>
      </c>
      <c r="E16" s="14"/>
    </row>
    <row r="17" spans="2:5" ht="20.100000000000001" customHeight="1" x14ac:dyDescent="0.25">
      <c r="B17" s="3">
        <v>3</v>
      </c>
      <c r="C17" s="4" t="s">
        <v>5</v>
      </c>
      <c r="D17" s="13" t="s">
        <v>24</v>
      </c>
      <c r="E17" s="14"/>
    </row>
    <row r="18" spans="2:5" ht="20.100000000000001" customHeight="1" x14ac:dyDescent="0.25">
      <c r="B18" s="3">
        <v>4</v>
      </c>
      <c r="C18" s="4" t="s">
        <v>6</v>
      </c>
      <c r="D18" s="13" t="s">
        <v>16</v>
      </c>
      <c r="E18" s="14"/>
    </row>
    <row r="19" spans="2:5" ht="20.100000000000001" customHeight="1" x14ac:dyDescent="0.25">
      <c r="B19" s="3">
        <v>5</v>
      </c>
      <c r="C19" s="4" t="s">
        <v>5</v>
      </c>
      <c r="D19" s="13" t="s">
        <v>28</v>
      </c>
      <c r="E19" s="14"/>
    </row>
    <row r="20" spans="2:5" ht="20.100000000000001" customHeight="1" x14ac:dyDescent="0.25">
      <c r="B20" s="3">
        <v>6</v>
      </c>
      <c r="C20" s="4" t="s">
        <v>6</v>
      </c>
      <c r="D20" s="13" t="s">
        <v>23</v>
      </c>
      <c r="E20" s="14"/>
    </row>
    <row r="21" spans="2:5" ht="151.5" customHeight="1" x14ac:dyDescent="0.25"/>
  </sheetData>
  <mergeCells count="8">
    <mergeCell ref="B4:B5"/>
    <mergeCell ref="C4:C5"/>
    <mergeCell ref="D4:E4"/>
    <mergeCell ref="B2:E2"/>
    <mergeCell ref="B13:B14"/>
    <mergeCell ref="C13:C14"/>
    <mergeCell ref="D13:E13"/>
    <mergeCell ref="D14:E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C1155-D36E-435A-82EE-61EF3568A037}">
  <dimension ref="B2:L38"/>
  <sheetViews>
    <sheetView showGridLines="0" tabSelected="1" workbookViewId="0">
      <selection activeCell="G16" sqref="G16"/>
    </sheetView>
  </sheetViews>
  <sheetFormatPr defaultRowHeight="20.100000000000001" customHeight="1" x14ac:dyDescent="0.25"/>
  <cols>
    <col min="1" max="1" width="4.42578125" style="1" customWidth="1"/>
    <col min="2" max="2" width="3.7109375" style="1" bestFit="1" customWidth="1"/>
    <col min="3" max="3" width="29.85546875" style="1" customWidth="1"/>
    <col min="4" max="4" width="37.28515625" style="1" customWidth="1"/>
    <col min="5" max="5" width="14.85546875" style="1" customWidth="1"/>
    <col min="6" max="7" width="16.42578125" style="1" bestFit="1" customWidth="1"/>
    <col min="8" max="8" width="15" style="1" bestFit="1" customWidth="1"/>
    <col min="9" max="9" width="18.7109375" style="1" customWidth="1"/>
    <col min="10" max="10" width="28.5703125" style="1" bestFit="1" customWidth="1"/>
    <col min="11" max="11" width="12.42578125" style="1" customWidth="1"/>
    <col min="12" max="12" width="12.7109375" style="1" customWidth="1"/>
    <col min="13" max="13" width="13.7109375" style="1" bestFit="1" customWidth="1"/>
    <col min="14" max="14" width="12.42578125" style="1" bestFit="1" customWidth="1"/>
    <col min="15" max="16384" width="9.140625" style="1"/>
  </cols>
  <sheetData>
    <row r="2" spans="2:12" ht="20.100000000000001" customHeight="1" thickBot="1" x14ac:dyDescent="0.3">
      <c r="B2" s="44" t="s">
        <v>37</v>
      </c>
      <c r="C2" s="44"/>
      <c r="D2" s="44"/>
      <c r="E2" s="44"/>
      <c r="H2" s="44" t="s">
        <v>0</v>
      </c>
      <c r="I2" s="44"/>
      <c r="J2" s="44"/>
      <c r="K2" s="44"/>
      <c r="L2"/>
    </row>
    <row r="3" spans="2:12" ht="20.100000000000001" customHeight="1" thickTop="1" x14ac:dyDescent="0.25"/>
    <row r="4" spans="2:12" ht="20.100000000000001" customHeight="1" x14ac:dyDescent="0.25">
      <c r="B4" s="40" t="s">
        <v>1</v>
      </c>
      <c r="C4" s="40" t="s">
        <v>2</v>
      </c>
      <c r="D4" s="9" t="s">
        <v>3</v>
      </c>
      <c r="E4" s="40" t="s">
        <v>13</v>
      </c>
      <c r="G4"/>
      <c r="H4" s="40" t="s">
        <v>1</v>
      </c>
      <c r="I4" s="40" t="s">
        <v>2</v>
      </c>
      <c r="J4" s="9" t="s">
        <v>3</v>
      </c>
      <c r="K4" s="40" t="s">
        <v>13</v>
      </c>
      <c r="L4"/>
    </row>
    <row r="5" spans="2:12" ht="20.100000000000001" customHeight="1" x14ac:dyDescent="0.25">
      <c r="B5" s="41"/>
      <c r="C5" s="41"/>
      <c r="D5" s="12" t="s">
        <v>4</v>
      </c>
      <c r="E5" s="41"/>
      <c r="G5"/>
      <c r="H5" s="41"/>
      <c r="I5" s="41"/>
      <c r="J5" s="12" t="s">
        <v>4</v>
      </c>
      <c r="K5" s="41"/>
      <c r="L5"/>
    </row>
    <row r="6" spans="2:12" ht="20.100000000000001" customHeight="1" x14ac:dyDescent="0.25">
      <c r="B6" s="3">
        <v>1</v>
      </c>
      <c r="C6" s="4" t="s">
        <v>5</v>
      </c>
      <c r="D6" s="3" t="s">
        <v>7</v>
      </c>
      <c r="E6" s="10">
        <v>5</v>
      </c>
      <c r="H6" s="3">
        <v>1</v>
      </c>
      <c r="I6" s="4" t="s">
        <v>5</v>
      </c>
      <c r="J6" s="3" t="s">
        <v>7</v>
      </c>
      <c r="K6" s="10">
        <v>5</v>
      </c>
      <c r="L6"/>
    </row>
    <row r="7" spans="2:12" ht="20.100000000000001" customHeight="1" x14ac:dyDescent="0.25">
      <c r="B7" s="3">
        <v>2</v>
      </c>
      <c r="C7" s="4" t="s">
        <v>6</v>
      </c>
      <c r="D7" s="3" t="s">
        <v>8</v>
      </c>
      <c r="E7" s="10">
        <v>4</v>
      </c>
      <c r="H7" s="3">
        <v>2</v>
      </c>
      <c r="I7" s="4" t="s">
        <v>6</v>
      </c>
      <c r="J7" s="3" t="s">
        <v>8</v>
      </c>
      <c r="K7" s="10">
        <v>4</v>
      </c>
      <c r="L7"/>
    </row>
    <row r="8" spans="2:12" ht="20.100000000000001" customHeight="1" x14ac:dyDescent="0.25">
      <c r="B8" s="3">
        <v>3</v>
      </c>
      <c r="C8" s="4" t="s">
        <v>5</v>
      </c>
      <c r="D8" s="3" t="s">
        <v>8</v>
      </c>
      <c r="E8" s="10">
        <v>4</v>
      </c>
      <c r="H8" s="3">
        <v>3</v>
      </c>
      <c r="I8" s="4" t="s">
        <v>5</v>
      </c>
      <c r="J8" s="3" t="s">
        <v>8</v>
      </c>
      <c r="K8" s="10">
        <v>4</v>
      </c>
      <c r="L8"/>
    </row>
    <row r="9" spans="2:12" ht="20.100000000000001" customHeight="1" x14ac:dyDescent="0.25">
      <c r="B9" s="3">
        <v>4</v>
      </c>
      <c r="C9" s="4" t="s">
        <v>6</v>
      </c>
      <c r="D9" s="3" t="s">
        <v>10</v>
      </c>
      <c r="E9" s="10">
        <v>3</v>
      </c>
      <c r="H9" s="3">
        <v>4</v>
      </c>
      <c r="I9" s="4" t="s">
        <v>6</v>
      </c>
      <c r="J9" s="3" t="s">
        <v>10</v>
      </c>
      <c r="K9" s="10">
        <v>3</v>
      </c>
      <c r="L9"/>
    </row>
    <row r="10" spans="2:12" ht="20.100000000000001" customHeight="1" x14ac:dyDescent="0.25">
      <c r="B10" s="3">
        <v>5</v>
      </c>
      <c r="C10" s="4" t="s">
        <v>5</v>
      </c>
      <c r="D10" s="3" t="s">
        <v>8</v>
      </c>
      <c r="E10" s="10">
        <v>4</v>
      </c>
      <c r="H10" s="3">
        <v>5</v>
      </c>
      <c r="I10" s="4" t="s">
        <v>5</v>
      </c>
      <c r="J10" s="3" t="s">
        <v>8</v>
      </c>
      <c r="K10" s="10">
        <v>4</v>
      </c>
      <c r="L10"/>
    </row>
    <row r="11" spans="2:12" ht="20.100000000000001" customHeight="1" x14ac:dyDescent="0.25">
      <c r="B11" s="3">
        <v>6</v>
      </c>
      <c r="C11" s="4" t="s">
        <v>6</v>
      </c>
      <c r="D11" s="3" t="s">
        <v>9</v>
      </c>
      <c r="E11" s="3">
        <v>2</v>
      </c>
      <c r="H11" s="3">
        <v>6</v>
      </c>
      <c r="I11" s="4" t="s">
        <v>6</v>
      </c>
      <c r="J11" s="3" t="s">
        <v>9</v>
      </c>
      <c r="K11" s="3">
        <v>2</v>
      </c>
    </row>
    <row r="13" spans="2:12" ht="20.100000000000001" customHeight="1" x14ac:dyDescent="0.25">
      <c r="C13" s="11" t="s">
        <v>2</v>
      </c>
      <c r="D13" s="11" t="s">
        <v>13</v>
      </c>
      <c r="I13" s="11" t="s">
        <v>2</v>
      </c>
      <c r="J13" s="11" t="s">
        <v>13</v>
      </c>
    </row>
    <row r="14" spans="2:12" ht="20.100000000000001" customHeight="1" x14ac:dyDescent="0.25">
      <c r="C14" s="4" t="s">
        <v>6</v>
      </c>
      <c r="D14" s="10">
        <v>4</v>
      </c>
      <c r="I14" s="4" t="s">
        <v>5</v>
      </c>
      <c r="J14" s="10">
        <v>5</v>
      </c>
    </row>
    <row r="15" spans="2:12" ht="20.100000000000001" customHeight="1" x14ac:dyDescent="0.25">
      <c r="C15" s="4" t="s">
        <v>6</v>
      </c>
      <c r="D15" s="10">
        <v>3</v>
      </c>
      <c r="I15" s="4" t="s">
        <v>6</v>
      </c>
      <c r="J15" s="10">
        <v>4</v>
      </c>
    </row>
    <row r="16" spans="2:12" ht="20.100000000000001" customHeight="1" x14ac:dyDescent="0.25">
      <c r="C16" s="4" t="s">
        <v>6</v>
      </c>
      <c r="D16" s="10">
        <v>2</v>
      </c>
      <c r="I16" s="4" t="s">
        <v>5</v>
      </c>
      <c r="J16" s="10">
        <v>4</v>
      </c>
    </row>
    <row r="17" spans="3:11" ht="20.100000000000001" customHeight="1" x14ac:dyDescent="0.25">
      <c r="C17" s="4" t="s">
        <v>5</v>
      </c>
      <c r="D17" s="10">
        <v>5</v>
      </c>
      <c r="I17" s="4" t="s">
        <v>6</v>
      </c>
      <c r="J17" s="10">
        <v>3</v>
      </c>
    </row>
    <row r="18" spans="3:11" ht="20.100000000000001" customHeight="1" x14ac:dyDescent="0.25">
      <c r="C18" s="4" t="s">
        <v>5</v>
      </c>
      <c r="D18" s="3">
        <v>4</v>
      </c>
      <c r="I18" s="4" t="s">
        <v>5</v>
      </c>
      <c r="J18" s="10">
        <v>4</v>
      </c>
    </row>
    <row r="19" spans="3:11" ht="20.100000000000001" customHeight="1" x14ac:dyDescent="0.25">
      <c r="C19" s="4" t="s">
        <v>5</v>
      </c>
      <c r="D19" s="10">
        <v>4</v>
      </c>
      <c r="I19" s="4" t="s">
        <v>6</v>
      </c>
      <c r="J19" s="3">
        <v>2</v>
      </c>
    </row>
    <row r="21" spans="3:11" ht="20.100000000000001" customHeight="1" x14ac:dyDescent="0.25">
      <c r="C21" s="34" t="s">
        <v>44</v>
      </c>
      <c r="D21" s="18"/>
      <c r="E21" s="18"/>
    </row>
    <row r="22" spans="3:11" ht="20.100000000000001" customHeight="1" x14ac:dyDescent="0.25">
      <c r="C22" s="18"/>
      <c r="D22" s="18"/>
      <c r="E22" s="18"/>
    </row>
    <row r="23" spans="3:11" ht="20.100000000000001" customHeight="1" x14ac:dyDescent="0.25">
      <c r="C23" s="18"/>
      <c r="D23" s="18" t="s">
        <v>45</v>
      </c>
      <c r="E23" s="18" t="s">
        <v>46</v>
      </c>
    </row>
    <row r="24" spans="3:11" ht="20.100000000000001" customHeight="1" x14ac:dyDescent="0.25">
      <c r="C24" s="18" t="s">
        <v>47</v>
      </c>
      <c r="D24" s="18">
        <v>3</v>
      </c>
      <c r="E24" s="18">
        <v>4.333333333333333</v>
      </c>
    </row>
    <row r="25" spans="3:11" ht="20.100000000000001" customHeight="1" x14ac:dyDescent="0.25">
      <c r="C25" s="18" t="s">
        <v>48</v>
      </c>
      <c r="D25" s="18">
        <v>1</v>
      </c>
      <c r="E25" s="18">
        <v>0.33333333333333215</v>
      </c>
      <c r="I25"/>
      <c r="J25"/>
      <c r="K25"/>
    </row>
    <row r="26" spans="3:11" ht="20.100000000000001" customHeight="1" x14ac:dyDescent="0.25">
      <c r="C26" s="18" t="s">
        <v>49</v>
      </c>
      <c r="D26" s="18">
        <v>3</v>
      </c>
      <c r="E26" s="18">
        <v>3</v>
      </c>
      <c r="I26"/>
      <c r="J26"/>
      <c r="K26"/>
    </row>
    <row r="27" spans="3:11" ht="20.100000000000001" customHeight="1" x14ac:dyDescent="0.25">
      <c r="C27" s="18" t="s">
        <v>50</v>
      </c>
      <c r="D27" s="18">
        <v>0</v>
      </c>
      <c r="E27" s="18"/>
      <c r="I27"/>
      <c r="J27"/>
      <c r="K27"/>
    </row>
    <row r="28" spans="3:11" ht="20.100000000000001" customHeight="1" x14ac:dyDescent="0.25">
      <c r="C28" s="18" t="s">
        <v>41</v>
      </c>
      <c r="D28" s="18">
        <v>3</v>
      </c>
      <c r="E28" s="18"/>
      <c r="I28"/>
      <c r="J28"/>
      <c r="K28"/>
    </row>
    <row r="29" spans="3:11" ht="20.100000000000001" customHeight="1" x14ac:dyDescent="0.25">
      <c r="C29" s="18" t="s">
        <v>51</v>
      </c>
      <c r="D29" s="18">
        <v>-2.0000000000000004</v>
      </c>
      <c r="E29" s="18"/>
      <c r="I29"/>
      <c r="J29"/>
      <c r="K29"/>
    </row>
    <row r="30" spans="3:11" ht="20.100000000000001" customHeight="1" x14ac:dyDescent="0.25">
      <c r="C30" s="18" t="s">
        <v>52</v>
      </c>
      <c r="D30" s="18">
        <v>6.9662984279421566E-2</v>
      </c>
      <c r="E30" s="18"/>
      <c r="I30"/>
      <c r="J30"/>
      <c r="K30"/>
    </row>
    <row r="31" spans="3:11" ht="20.100000000000001" customHeight="1" x14ac:dyDescent="0.25">
      <c r="C31" s="18" t="s">
        <v>53</v>
      </c>
      <c r="D31" s="18">
        <v>2.3533634348018233</v>
      </c>
      <c r="E31" s="18"/>
      <c r="I31"/>
      <c r="J31"/>
      <c r="K31"/>
    </row>
    <row r="32" spans="3:11" ht="20.100000000000001" customHeight="1" x14ac:dyDescent="0.25">
      <c r="C32" s="18" t="s">
        <v>54</v>
      </c>
      <c r="D32" s="35">
        <v>0.13932596855884313</v>
      </c>
      <c r="E32" s="18"/>
      <c r="I32"/>
      <c r="J32"/>
      <c r="K32"/>
    </row>
    <row r="33" spans="3:11" ht="20.100000000000001" customHeight="1" x14ac:dyDescent="0.25">
      <c r="C33" s="18" t="s">
        <v>55</v>
      </c>
      <c r="D33" s="18">
        <v>3.1824463052837091</v>
      </c>
      <c r="E33" s="18"/>
      <c r="I33"/>
      <c r="J33"/>
      <c r="K33"/>
    </row>
    <row r="34" spans="3:11" ht="20.100000000000001" customHeight="1" x14ac:dyDescent="0.25">
      <c r="I34"/>
      <c r="J34"/>
      <c r="K34"/>
    </row>
    <row r="35" spans="3:11" ht="20.100000000000001" customHeight="1" x14ac:dyDescent="0.25">
      <c r="C35" s="33" t="s">
        <v>56</v>
      </c>
      <c r="I35"/>
      <c r="J35"/>
      <c r="K35"/>
    </row>
    <row r="36" spans="3:11" ht="20.100000000000001" customHeight="1" x14ac:dyDescent="0.25">
      <c r="I36"/>
      <c r="J36"/>
      <c r="K36"/>
    </row>
    <row r="37" spans="3:11" ht="20.100000000000001" customHeight="1" x14ac:dyDescent="0.25">
      <c r="I37"/>
      <c r="J37"/>
      <c r="K37"/>
    </row>
    <row r="38" spans="3:11" ht="20.100000000000001" customHeight="1" x14ac:dyDescent="0.25">
      <c r="C38" s="31"/>
      <c r="D38" s="32"/>
      <c r="E38" s="32"/>
    </row>
  </sheetData>
  <sortState xmlns:xlrd2="http://schemas.microsoft.com/office/spreadsheetml/2017/richdata2" ref="C14:D19">
    <sortCondition ref="C14:C19"/>
  </sortState>
  <mergeCells count="8">
    <mergeCell ref="B4:B5"/>
    <mergeCell ref="C4:C5"/>
    <mergeCell ref="E4:E5"/>
    <mergeCell ref="B2:E2"/>
    <mergeCell ref="H2:K2"/>
    <mergeCell ref="H4:H5"/>
    <mergeCell ref="I4:I5"/>
    <mergeCell ref="K4:K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EFAB3-6E3B-4F64-A49F-E5F551125B6B}">
  <dimension ref="B2:H12"/>
  <sheetViews>
    <sheetView showGridLines="0" workbookViewId="0">
      <selection activeCell="E17" sqref="E17"/>
    </sheetView>
  </sheetViews>
  <sheetFormatPr defaultRowHeight="20.100000000000001" customHeight="1" x14ac:dyDescent="0.25"/>
  <cols>
    <col min="1" max="1" width="3.7109375" style="1" customWidth="1"/>
    <col min="2" max="2" width="12.42578125" style="1" customWidth="1"/>
    <col min="3" max="3" width="22.5703125" style="1" customWidth="1"/>
    <col min="4" max="4" width="31.5703125" style="1" customWidth="1"/>
    <col min="5" max="5" width="49.28515625" style="1" customWidth="1"/>
    <col min="6" max="6" width="8.85546875" style="1" customWidth="1"/>
    <col min="7" max="7" width="12.42578125" style="1" customWidth="1"/>
    <col min="8" max="8" width="34.5703125" style="1" customWidth="1"/>
    <col min="9" max="9" width="22.28515625" style="1" customWidth="1"/>
    <col min="10" max="11" width="9.140625" style="1"/>
    <col min="12" max="12" width="13.7109375" style="1" bestFit="1" customWidth="1"/>
    <col min="13" max="13" width="12.42578125" style="1" bestFit="1" customWidth="1"/>
    <col min="14" max="16384" width="9.140625" style="1"/>
  </cols>
  <sheetData>
    <row r="2" spans="2:8" ht="20.100000000000001" customHeight="1" thickBot="1" x14ac:dyDescent="0.3">
      <c r="B2" s="44" t="s">
        <v>32</v>
      </c>
      <c r="C2" s="44"/>
      <c r="D2" s="44"/>
      <c r="E2"/>
      <c r="F2" s="44" t="s">
        <v>0</v>
      </c>
      <c r="G2" s="44"/>
      <c r="H2" s="44"/>
    </row>
    <row r="3" spans="2:8" ht="20.100000000000001" customHeight="1" thickTop="1" x14ac:dyDescent="0.25"/>
    <row r="4" spans="2:8" ht="20.100000000000001" customHeight="1" x14ac:dyDescent="0.25">
      <c r="B4" s="40" t="s">
        <v>1</v>
      </c>
      <c r="C4" s="40" t="s">
        <v>2</v>
      </c>
      <c r="D4" s="9" t="s">
        <v>3</v>
      </c>
      <c r="F4" s="40" t="s">
        <v>1</v>
      </c>
      <c r="G4" s="40" t="s">
        <v>2</v>
      </c>
      <c r="H4" s="9" t="s">
        <v>3</v>
      </c>
    </row>
    <row r="5" spans="2:8" ht="20.100000000000001" customHeight="1" x14ac:dyDescent="0.25">
      <c r="B5" s="41"/>
      <c r="C5" s="41"/>
      <c r="D5" s="12" t="s">
        <v>11</v>
      </c>
      <c r="F5" s="41"/>
      <c r="G5" s="41"/>
      <c r="H5" s="12" t="s">
        <v>11</v>
      </c>
    </row>
    <row r="6" spans="2:8" ht="20.100000000000001" customHeight="1" x14ac:dyDescent="0.25">
      <c r="B6" s="3">
        <v>1</v>
      </c>
      <c r="C6" s="4" t="s">
        <v>5</v>
      </c>
      <c r="D6" s="3" t="s">
        <v>36</v>
      </c>
      <c r="F6" s="3">
        <v>1</v>
      </c>
      <c r="G6" s="4" t="s">
        <v>5</v>
      </c>
      <c r="H6" s="3" t="s">
        <v>36</v>
      </c>
    </row>
    <row r="7" spans="2:8" ht="20.100000000000001" customHeight="1" x14ac:dyDescent="0.25">
      <c r="B7" s="3">
        <v>2</v>
      </c>
      <c r="C7" s="4" t="s">
        <v>6</v>
      </c>
      <c r="D7" s="3" t="s">
        <v>35</v>
      </c>
      <c r="F7" s="3">
        <v>2</v>
      </c>
      <c r="G7" s="4" t="s">
        <v>6</v>
      </c>
      <c r="H7" s="3" t="s">
        <v>35</v>
      </c>
    </row>
    <row r="8" spans="2:8" ht="20.100000000000001" customHeight="1" x14ac:dyDescent="0.25">
      <c r="B8" s="3">
        <v>3</v>
      </c>
      <c r="C8" s="4" t="s">
        <v>5</v>
      </c>
      <c r="D8" s="3" t="s">
        <v>36</v>
      </c>
      <c r="E8"/>
      <c r="F8" s="3">
        <v>3</v>
      </c>
      <c r="G8" s="4" t="s">
        <v>5</v>
      </c>
      <c r="H8" s="3" t="s">
        <v>36</v>
      </c>
    </row>
    <row r="9" spans="2:8" ht="20.100000000000001" customHeight="1" x14ac:dyDescent="0.25">
      <c r="B9" s="3">
        <v>4</v>
      </c>
      <c r="C9" s="4" t="s">
        <v>6</v>
      </c>
      <c r="D9" s="3" t="s">
        <v>33</v>
      </c>
      <c r="E9"/>
      <c r="F9" s="3">
        <v>4</v>
      </c>
      <c r="G9" s="4" t="s">
        <v>6</v>
      </c>
      <c r="H9" s="3" t="s">
        <v>33</v>
      </c>
    </row>
    <row r="10" spans="2:8" ht="20.100000000000001" customHeight="1" x14ac:dyDescent="0.25">
      <c r="B10" s="3">
        <v>5</v>
      </c>
      <c r="C10" s="4" t="s">
        <v>5</v>
      </c>
      <c r="D10" s="3" t="s">
        <v>33</v>
      </c>
      <c r="E10"/>
      <c r="F10" s="3">
        <v>5</v>
      </c>
      <c r="G10" s="4" t="s">
        <v>5</v>
      </c>
      <c r="H10" s="3" t="s">
        <v>35</v>
      </c>
    </row>
    <row r="11" spans="2:8" ht="20.100000000000001" customHeight="1" x14ac:dyDescent="0.25">
      <c r="B11" s="3">
        <v>6</v>
      </c>
      <c r="C11" s="4" t="s">
        <v>6</v>
      </c>
      <c r="D11" s="3" t="s">
        <v>33</v>
      </c>
      <c r="F11" s="3">
        <v>6</v>
      </c>
      <c r="G11" s="4" t="s">
        <v>6</v>
      </c>
      <c r="H11" s="3" t="s">
        <v>33</v>
      </c>
    </row>
    <row r="12" spans="2:8" ht="20.100000000000001" customHeight="1" x14ac:dyDescent="0.25">
      <c r="B12" s="7"/>
      <c r="C12" s="8"/>
      <c r="D12" s="7"/>
      <c r="H12" s="2"/>
    </row>
  </sheetData>
  <mergeCells count="6">
    <mergeCell ref="B2:D2"/>
    <mergeCell ref="B4:B5"/>
    <mergeCell ref="C4:C5"/>
    <mergeCell ref="F2:H2"/>
    <mergeCell ref="F4:F5"/>
    <mergeCell ref="G4:G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6F38A-FD7C-4F94-9123-9033C2933950}">
  <dimension ref="A2:W20"/>
  <sheetViews>
    <sheetView showGridLines="0" zoomScaleNormal="100" workbookViewId="0">
      <selection activeCell="M24" sqref="M24"/>
    </sheetView>
  </sheetViews>
  <sheetFormatPr defaultRowHeight="20.100000000000001" customHeight="1" x14ac:dyDescent="0.25"/>
  <cols>
    <col min="1" max="1" width="1.42578125" style="1" customWidth="1"/>
    <col min="2" max="2" width="19.7109375" style="1" customWidth="1"/>
    <col min="3" max="3" width="7.7109375" style="1" bestFit="1" customWidth="1"/>
    <col min="4" max="4" width="6.28515625" style="1" bestFit="1" customWidth="1"/>
    <col min="5" max="5" width="7.85546875" style="1" bestFit="1" customWidth="1"/>
    <col min="6" max="6" width="2.7109375" style="1" bestFit="1" customWidth="1"/>
    <col min="7" max="7" width="2.28515625" style="1" customWidth="1"/>
    <col min="8" max="8" width="20.85546875" style="1" customWidth="1"/>
    <col min="9" max="10" width="6" style="1" bestFit="1" customWidth="1"/>
    <col min="11" max="11" width="7.85546875" style="1" bestFit="1" customWidth="1"/>
    <col min="12" max="12" width="13.7109375" style="1" bestFit="1" customWidth="1"/>
    <col min="13" max="13" width="12.42578125" style="1" bestFit="1" customWidth="1"/>
    <col min="14" max="19" width="9.140625" style="1"/>
    <col min="20" max="20" width="20.85546875" style="1" bestFit="1" customWidth="1"/>
    <col min="21" max="16384" width="9.140625" style="1"/>
  </cols>
  <sheetData>
    <row r="2" spans="1:23" ht="20.100000000000001" customHeight="1" thickBot="1" x14ac:dyDescent="0.3">
      <c r="B2" s="44" t="s">
        <v>43</v>
      </c>
      <c r="C2" s="44"/>
      <c r="D2" s="44"/>
      <c r="E2" s="44"/>
      <c r="F2" s="44"/>
      <c r="G2" s="44"/>
      <c r="H2" s="44"/>
      <c r="I2" s="44"/>
      <c r="J2" s="44"/>
      <c r="K2" s="44"/>
      <c r="N2" s="44" t="s">
        <v>0</v>
      </c>
      <c r="O2" s="44"/>
      <c r="P2" s="44"/>
      <c r="Q2" s="44"/>
      <c r="R2" s="44"/>
      <c r="S2" s="44"/>
      <c r="T2" s="44"/>
      <c r="U2" s="44"/>
      <c r="V2" s="44"/>
      <c r="W2" s="44"/>
    </row>
    <row r="3" spans="1:23" ht="20.100000000000001" customHeight="1" thickTop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ht="20.100000000000001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ht="20.100000000000001" customHeight="1" x14ac:dyDescent="0.25">
      <c r="A5" s="19"/>
      <c r="B5" s="47" t="s">
        <v>38</v>
      </c>
      <c r="C5" s="47"/>
      <c r="D5" s="47"/>
      <c r="E5" s="47"/>
      <c r="F5" s="19"/>
      <c r="G5" s="19"/>
      <c r="H5" s="47" t="s">
        <v>39</v>
      </c>
      <c r="I5" s="47"/>
      <c r="J5" s="47"/>
      <c r="K5" s="47"/>
      <c r="L5" s="19"/>
      <c r="M5" s="19"/>
      <c r="N5" s="47" t="s">
        <v>38</v>
      </c>
      <c r="O5" s="47"/>
      <c r="P5" s="47"/>
      <c r="Q5" s="47"/>
      <c r="R5" s="19"/>
      <c r="S5" s="19"/>
      <c r="T5" s="47" t="s">
        <v>39</v>
      </c>
      <c r="U5" s="47"/>
      <c r="V5" s="47"/>
      <c r="W5" s="47"/>
    </row>
    <row r="6" spans="1:23" ht="20.100000000000001" customHeight="1" x14ac:dyDescent="0.25">
      <c r="B6" s="23"/>
      <c r="C6" s="11" t="s">
        <v>35</v>
      </c>
      <c r="D6" s="11" t="s">
        <v>36</v>
      </c>
      <c r="E6" s="11" t="s">
        <v>33</v>
      </c>
      <c r="F6" s="23"/>
      <c r="H6" s="23"/>
      <c r="I6" s="11" t="s">
        <v>35</v>
      </c>
      <c r="J6" s="11" t="s">
        <v>36</v>
      </c>
      <c r="K6" s="11" t="s">
        <v>33</v>
      </c>
      <c r="N6" s="23"/>
      <c r="O6" s="17" t="s">
        <v>35</v>
      </c>
      <c r="P6" s="17" t="s">
        <v>36</v>
      </c>
      <c r="Q6" s="17" t="s">
        <v>33</v>
      </c>
      <c r="R6" s="23"/>
      <c r="T6" s="23"/>
      <c r="U6" s="17" t="s">
        <v>35</v>
      </c>
      <c r="V6" s="17" t="s">
        <v>36</v>
      </c>
      <c r="W6" s="17" t="s">
        <v>33</v>
      </c>
    </row>
    <row r="7" spans="1:23" ht="20.100000000000001" customHeight="1" x14ac:dyDescent="0.25">
      <c r="B7" s="5" t="s">
        <v>5</v>
      </c>
      <c r="C7" s="3">
        <f>COUNTIFS(Gender,$B$7,Times,C6)</f>
        <v>0</v>
      </c>
      <c r="D7" s="3">
        <f>COUNTIFS(Gender,$B$7,Times,D6)</f>
        <v>2</v>
      </c>
      <c r="E7" s="3">
        <f>COUNTIFS(Gender,$B$7,Times,E6)</f>
        <v>1</v>
      </c>
      <c r="F7" s="23">
        <f t="shared" ref="F7:F8" si="0">SUM(C7:E7)</f>
        <v>3</v>
      </c>
      <c r="H7" s="5" t="s">
        <v>5</v>
      </c>
      <c r="I7" s="3">
        <f t="shared" ref="I7:K7" si="1">$F$7*C9/$F$9</f>
        <v>0.5</v>
      </c>
      <c r="J7" s="3">
        <f t="shared" si="1"/>
        <v>1</v>
      </c>
      <c r="K7" s="3">
        <f t="shared" si="1"/>
        <v>1.5</v>
      </c>
      <c r="N7" s="5" t="s">
        <v>5</v>
      </c>
      <c r="O7" s="3"/>
      <c r="P7" s="3"/>
      <c r="Q7" s="3"/>
      <c r="R7" s="23"/>
      <c r="T7" s="5" t="s">
        <v>5</v>
      </c>
      <c r="U7" s="3"/>
      <c r="V7" s="3"/>
      <c r="W7" s="3"/>
    </row>
    <row r="8" spans="1:23" ht="20.100000000000001" customHeight="1" x14ac:dyDescent="0.25">
      <c r="B8" s="5" t="s">
        <v>6</v>
      </c>
      <c r="C8" s="3">
        <f>COUNTIFS(Gender,$B$8,Times,C6)</f>
        <v>1</v>
      </c>
      <c r="D8" s="3">
        <f>COUNTIFS(Gender,$B$8,Times,D6)</f>
        <v>0</v>
      </c>
      <c r="E8" s="3">
        <f>COUNTIFS(Gender,$B$8,Times,E6)</f>
        <v>2</v>
      </c>
      <c r="F8" s="23">
        <f t="shared" si="0"/>
        <v>3</v>
      </c>
      <c r="H8" s="5" t="s">
        <v>6</v>
      </c>
      <c r="I8" s="3">
        <f t="shared" ref="I8:K8" si="2">$F$8*C9/$F$9</f>
        <v>0.5</v>
      </c>
      <c r="J8" s="3">
        <f t="shared" si="2"/>
        <v>1</v>
      </c>
      <c r="K8" s="3">
        <f t="shared" si="2"/>
        <v>1.5</v>
      </c>
      <c r="N8" s="5" t="s">
        <v>6</v>
      </c>
      <c r="O8" s="3"/>
      <c r="P8" s="3"/>
      <c r="Q8" s="3"/>
      <c r="R8" s="23"/>
      <c r="T8" s="5" t="s">
        <v>6</v>
      </c>
      <c r="U8" s="3"/>
      <c r="V8" s="3"/>
      <c r="W8" s="3"/>
    </row>
    <row r="9" spans="1:23" ht="20.100000000000001" customHeight="1" x14ac:dyDescent="0.25">
      <c r="B9" s="23"/>
      <c r="C9" s="23">
        <f t="shared" ref="C9:E9" si="3">SUM(C7:C8)</f>
        <v>1</v>
      </c>
      <c r="D9" s="23">
        <f t="shared" si="3"/>
        <v>2</v>
      </c>
      <c r="E9" s="23">
        <f t="shared" si="3"/>
        <v>3</v>
      </c>
      <c r="F9" s="20">
        <f>SUM(F7:F8)</f>
        <v>6</v>
      </c>
      <c r="N9" s="23"/>
      <c r="O9" s="23"/>
      <c r="P9" s="23"/>
      <c r="Q9" s="23"/>
      <c r="R9" s="20"/>
    </row>
    <row r="10" spans="1:23" ht="20.100000000000001" customHeight="1" x14ac:dyDescent="0.25">
      <c r="F10" s="21"/>
      <c r="R10" s="21"/>
    </row>
    <row r="11" spans="1:23" ht="20.100000000000001" customHeight="1" x14ac:dyDescent="0.25">
      <c r="B11" s="47" t="s">
        <v>60</v>
      </c>
      <c r="C11" s="47"/>
      <c r="D11" s="47"/>
      <c r="E11" s="47"/>
      <c r="F11" s="19"/>
      <c r="N11" s="47" t="s">
        <v>60</v>
      </c>
      <c r="O11" s="47"/>
      <c r="P11" s="47"/>
      <c r="Q11" s="47"/>
      <c r="R11" s="19"/>
    </row>
    <row r="12" spans="1:23" ht="20.100000000000001" customHeight="1" x14ac:dyDescent="0.25">
      <c r="B12" s="23"/>
      <c r="C12" s="11" t="s">
        <v>35</v>
      </c>
      <c r="D12" s="11" t="s">
        <v>36</v>
      </c>
      <c r="E12" s="11" t="s">
        <v>33</v>
      </c>
      <c r="H12" s="5" t="s">
        <v>40</v>
      </c>
      <c r="I12" s="3">
        <f>SUM(C13:E14)</f>
        <v>3.3333333333333335</v>
      </c>
      <c r="N12" s="23"/>
      <c r="O12" s="17" t="s">
        <v>35</v>
      </c>
      <c r="P12" s="17" t="s">
        <v>36</v>
      </c>
      <c r="Q12" s="17" t="s">
        <v>33</v>
      </c>
      <c r="T12" s="5" t="s">
        <v>40</v>
      </c>
      <c r="U12" s="3"/>
    </row>
    <row r="13" spans="1:23" ht="20.100000000000001" customHeight="1" x14ac:dyDescent="0.25">
      <c r="B13" s="5" t="s">
        <v>5</v>
      </c>
      <c r="C13" s="3">
        <f t="shared" ref="C13:E14" si="4">(C7-I7)^2/I7</f>
        <v>0.5</v>
      </c>
      <c r="D13" s="3">
        <f t="shared" si="4"/>
        <v>1</v>
      </c>
      <c r="E13" s="30">
        <f t="shared" si="4"/>
        <v>0.16666666666666666</v>
      </c>
      <c r="H13" s="5" t="s">
        <v>41</v>
      </c>
      <c r="I13" s="3">
        <f>(2-1)*(3-1)</f>
        <v>2</v>
      </c>
      <c r="N13" s="5" t="s">
        <v>5</v>
      </c>
      <c r="O13" s="3"/>
      <c r="P13" s="3"/>
      <c r="Q13" s="30"/>
      <c r="T13" s="5" t="s">
        <v>41</v>
      </c>
      <c r="U13" s="3"/>
    </row>
    <row r="14" spans="1:23" ht="20.100000000000001" customHeight="1" x14ac:dyDescent="0.25">
      <c r="B14" s="5" t="s">
        <v>6</v>
      </c>
      <c r="C14" s="3">
        <f t="shared" si="4"/>
        <v>0.5</v>
      </c>
      <c r="D14" s="3">
        <f t="shared" si="4"/>
        <v>1</v>
      </c>
      <c r="E14" s="30">
        <f t="shared" si="4"/>
        <v>0.16666666666666666</v>
      </c>
      <c r="H14" s="5" t="s">
        <v>42</v>
      </c>
      <c r="I14" s="22">
        <f>_xlfn.CHISQ.DIST.RT(I12,I13)</f>
        <v>0.18887560283756183</v>
      </c>
      <c r="N14" s="5" t="s">
        <v>6</v>
      </c>
      <c r="O14" s="3"/>
      <c r="P14" s="3"/>
      <c r="Q14" s="30"/>
      <c r="T14" s="5" t="s">
        <v>42</v>
      </c>
      <c r="U14" s="22"/>
    </row>
    <row r="16" spans="1:23" ht="20.100000000000001" customHeight="1" x14ac:dyDescent="0.25">
      <c r="B16" s="24" t="s">
        <v>61</v>
      </c>
      <c r="C16" s="25"/>
      <c r="D16" s="25"/>
      <c r="E16" s="25"/>
      <c r="F16" s="25"/>
      <c r="G16" s="25"/>
      <c r="H16" s="26"/>
      <c r="I16" s="25"/>
      <c r="J16" s="25"/>
      <c r="K16" s="26"/>
    </row>
    <row r="17" spans="2:11" ht="20.100000000000001" customHeight="1" x14ac:dyDescent="0.25">
      <c r="B17" s="27" t="s">
        <v>62</v>
      </c>
      <c r="C17" s="28"/>
      <c r="D17" s="28"/>
      <c r="E17" s="28"/>
      <c r="F17" s="28"/>
      <c r="G17" s="28"/>
      <c r="H17" s="29"/>
      <c r="I17" s="28"/>
      <c r="J17" s="28"/>
      <c r="K17" s="29"/>
    </row>
    <row r="19" spans="2:11" ht="20.100000000000001" customHeight="1" x14ac:dyDescent="0.25">
      <c r="B19" s="24" t="s">
        <v>58</v>
      </c>
      <c r="C19" s="25"/>
      <c r="D19" s="25"/>
      <c r="E19" s="25"/>
      <c r="F19" s="25"/>
      <c r="G19" s="25"/>
      <c r="H19" s="25"/>
      <c r="I19" s="25"/>
      <c r="J19" s="26"/>
    </row>
    <row r="20" spans="2:11" ht="20.100000000000001" customHeight="1" x14ac:dyDescent="0.25">
      <c r="B20" s="36" t="s">
        <v>59</v>
      </c>
      <c r="C20" s="28"/>
      <c r="D20" s="28"/>
      <c r="E20" s="28"/>
      <c r="F20" s="28"/>
      <c r="G20" s="28"/>
      <c r="H20" s="28"/>
      <c r="I20" s="29"/>
      <c r="J20" s="29"/>
    </row>
  </sheetData>
  <mergeCells count="8">
    <mergeCell ref="B5:E5"/>
    <mergeCell ref="H5:K5"/>
    <mergeCell ref="B11:E11"/>
    <mergeCell ref="B2:K2"/>
    <mergeCell ref="N2:W2"/>
    <mergeCell ref="N5:Q5"/>
    <mergeCell ref="T5:W5"/>
    <mergeCell ref="N11:Q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68800-398E-4F3F-ABDF-F9E869AF79C1}">
  <dimension ref="B2:L17"/>
  <sheetViews>
    <sheetView showGridLines="0" workbookViewId="0">
      <selection activeCell="F17" sqref="F17"/>
    </sheetView>
  </sheetViews>
  <sheetFormatPr defaultRowHeight="20.100000000000001" customHeight="1" x14ac:dyDescent="0.25"/>
  <cols>
    <col min="1" max="1" width="3.7109375" style="1" customWidth="1"/>
    <col min="2" max="2" width="4.5703125" style="1" customWidth="1"/>
    <col min="3" max="3" width="12.28515625" style="1" customWidth="1"/>
    <col min="4" max="4" width="44.85546875" style="1" bestFit="1" customWidth="1"/>
    <col min="5" max="5" width="11.85546875" style="1" customWidth="1"/>
    <col min="6" max="6" width="10.7109375" style="1" bestFit="1" customWidth="1"/>
    <col min="7" max="7" width="56.85546875" style="1" customWidth="1"/>
    <col min="8" max="8" width="7.28515625" style="1" customWidth="1"/>
    <col min="9" max="9" width="10.85546875" style="1" customWidth="1"/>
    <col min="10" max="10" width="44.85546875" style="1" bestFit="1" customWidth="1"/>
    <col min="11" max="11" width="14.42578125" style="1" customWidth="1"/>
    <col min="12" max="12" width="13.28515625" style="1" customWidth="1"/>
    <col min="13" max="13" width="9.140625" style="1"/>
    <col min="14" max="14" width="13.7109375" style="1" bestFit="1" customWidth="1"/>
    <col min="15" max="15" width="12.42578125" style="1" bestFit="1" customWidth="1"/>
    <col min="16" max="16384" width="9.140625" style="1"/>
  </cols>
  <sheetData>
    <row r="2" spans="2:12" ht="20.100000000000001" customHeight="1" thickBot="1" x14ac:dyDescent="0.3">
      <c r="B2" s="44" t="s">
        <v>31</v>
      </c>
      <c r="C2" s="44"/>
      <c r="D2" s="44"/>
      <c r="E2" s="44"/>
      <c r="F2" s="44"/>
      <c r="G2"/>
      <c r="H2" s="48" t="s">
        <v>0</v>
      </c>
      <c r="I2" s="48"/>
      <c r="J2" s="48"/>
      <c r="K2" s="48"/>
      <c r="L2" s="48"/>
    </row>
    <row r="3" spans="2:12" ht="20.100000000000001" customHeight="1" thickTop="1" x14ac:dyDescent="0.25"/>
    <row r="4" spans="2:12" ht="20.100000000000001" customHeight="1" x14ac:dyDescent="0.25">
      <c r="B4" s="6" t="s">
        <v>1</v>
      </c>
      <c r="C4" s="6" t="s">
        <v>2</v>
      </c>
      <c r="D4" s="16" t="s">
        <v>57</v>
      </c>
      <c r="E4" s="6" t="s">
        <v>25</v>
      </c>
      <c r="F4" s="6" t="s">
        <v>26</v>
      </c>
      <c r="H4" s="6" t="s">
        <v>1</v>
      </c>
      <c r="I4" s="6" t="s">
        <v>2</v>
      </c>
      <c r="J4" s="16" t="s">
        <v>14</v>
      </c>
      <c r="K4" s="6" t="s">
        <v>25</v>
      </c>
      <c r="L4" s="6" t="s">
        <v>26</v>
      </c>
    </row>
    <row r="5" spans="2:12" ht="20.100000000000001" customHeight="1" x14ac:dyDescent="0.25">
      <c r="B5" s="3">
        <v>1</v>
      </c>
      <c r="C5" s="4" t="s">
        <v>5</v>
      </c>
      <c r="D5" s="13" t="s">
        <v>19</v>
      </c>
      <c r="E5" s="37" t="s">
        <v>20</v>
      </c>
      <c r="F5" s="37" t="s">
        <v>15</v>
      </c>
      <c r="H5" s="3">
        <v>1</v>
      </c>
      <c r="I5" s="4" t="s">
        <v>5</v>
      </c>
      <c r="J5" s="13" t="s">
        <v>19</v>
      </c>
      <c r="K5" s="3"/>
      <c r="L5" s="3"/>
    </row>
    <row r="6" spans="2:12" ht="20.100000000000001" customHeight="1" x14ac:dyDescent="0.25">
      <c r="B6" s="3">
        <v>2</v>
      </c>
      <c r="C6" s="4" t="s">
        <v>6</v>
      </c>
      <c r="D6" s="13" t="s">
        <v>17</v>
      </c>
      <c r="E6" s="37" t="s">
        <v>21</v>
      </c>
      <c r="F6" s="37"/>
      <c r="H6" s="3">
        <v>2</v>
      </c>
      <c r="I6" s="4" t="s">
        <v>6</v>
      </c>
      <c r="J6" s="13" t="s">
        <v>17</v>
      </c>
      <c r="K6" s="3"/>
      <c r="L6" s="3"/>
    </row>
    <row r="7" spans="2:12" ht="20.100000000000001" customHeight="1" x14ac:dyDescent="0.25">
      <c r="B7" s="3">
        <v>3</v>
      </c>
      <c r="C7" s="4" t="s">
        <v>5</v>
      </c>
      <c r="D7" s="13" t="s">
        <v>24</v>
      </c>
      <c r="E7" s="38" t="s">
        <v>21</v>
      </c>
      <c r="F7" s="38" t="s">
        <v>27</v>
      </c>
      <c r="G7"/>
      <c r="H7" s="3">
        <v>3</v>
      </c>
      <c r="I7" s="4" t="s">
        <v>5</v>
      </c>
      <c r="J7" s="13" t="s">
        <v>24</v>
      </c>
      <c r="K7" s="15"/>
      <c r="L7" s="15"/>
    </row>
    <row r="8" spans="2:12" ht="20.100000000000001" customHeight="1" x14ac:dyDescent="0.25">
      <c r="B8" s="3">
        <v>4</v>
      </c>
      <c r="C8" s="4" t="s">
        <v>6</v>
      </c>
      <c r="D8" s="13" t="s">
        <v>16</v>
      </c>
      <c r="E8" s="38" t="s">
        <v>21</v>
      </c>
      <c r="F8" s="39"/>
      <c r="G8"/>
      <c r="H8" s="3">
        <v>4</v>
      </c>
      <c r="I8" s="4" t="s">
        <v>6</v>
      </c>
      <c r="J8" s="13" t="s">
        <v>16</v>
      </c>
      <c r="K8" s="15"/>
      <c r="L8" s="10"/>
    </row>
    <row r="9" spans="2:12" ht="20.100000000000001" customHeight="1" x14ac:dyDescent="0.25">
      <c r="B9" s="3">
        <v>5</v>
      </c>
      <c r="C9" s="4" t="s">
        <v>5</v>
      </c>
      <c r="D9" s="13" t="s">
        <v>28</v>
      </c>
      <c r="E9" s="38" t="s">
        <v>22</v>
      </c>
      <c r="F9" s="38" t="s">
        <v>20</v>
      </c>
      <c r="G9"/>
      <c r="H9" s="3">
        <v>5</v>
      </c>
      <c r="I9" s="4" t="s">
        <v>5</v>
      </c>
      <c r="J9" s="13" t="s">
        <v>28</v>
      </c>
      <c r="K9" s="15"/>
      <c r="L9" s="15"/>
    </row>
    <row r="10" spans="2:12" ht="20.100000000000001" customHeight="1" x14ac:dyDescent="0.25">
      <c r="B10" s="3">
        <v>6</v>
      </c>
      <c r="C10" s="4" t="s">
        <v>6</v>
      </c>
      <c r="D10" s="13" t="s">
        <v>23</v>
      </c>
      <c r="E10" s="37" t="s">
        <v>15</v>
      </c>
      <c r="F10" s="37" t="s">
        <v>20</v>
      </c>
      <c r="H10" s="3">
        <v>6</v>
      </c>
      <c r="I10" s="4" t="s">
        <v>6</v>
      </c>
      <c r="J10" s="13" t="s">
        <v>23</v>
      </c>
      <c r="K10" s="3"/>
      <c r="L10" s="3"/>
    </row>
    <row r="11" spans="2:12" ht="20.100000000000001" customHeight="1" x14ac:dyDescent="0.25">
      <c r="B11" s="7"/>
      <c r="C11" s="8"/>
      <c r="D11" s="7"/>
      <c r="J11" s="2"/>
    </row>
    <row r="12" spans="2:12" ht="20.100000000000001" customHeight="1" x14ac:dyDescent="0.25">
      <c r="B12" s="7"/>
      <c r="C12" s="6" t="s">
        <v>29</v>
      </c>
      <c r="D12" s="6" t="s">
        <v>30</v>
      </c>
      <c r="I12" s="6" t="s">
        <v>29</v>
      </c>
      <c r="J12" s="6" t="s">
        <v>30</v>
      </c>
    </row>
    <row r="13" spans="2:12" ht="20.100000000000001" customHeight="1" x14ac:dyDescent="0.25">
      <c r="C13" s="3" t="s">
        <v>20</v>
      </c>
      <c r="D13" s="3">
        <f t="shared" ref="D13:D17" si="0">COUNTIF($E$5:$F$10,C13)</f>
        <v>3</v>
      </c>
      <c r="I13" s="3"/>
      <c r="J13" s="3"/>
    </row>
    <row r="14" spans="2:12" ht="20.100000000000001" customHeight="1" x14ac:dyDescent="0.25">
      <c r="C14" s="3" t="s">
        <v>21</v>
      </c>
      <c r="D14" s="3">
        <f t="shared" si="0"/>
        <v>3</v>
      </c>
      <c r="I14" s="3"/>
      <c r="J14" s="3"/>
    </row>
    <row r="15" spans="2:12" ht="20.100000000000001" customHeight="1" x14ac:dyDescent="0.25">
      <c r="C15" s="3" t="s">
        <v>15</v>
      </c>
      <c r="D15" s="3">
        <f t="shared" si="0"/>
        <v>2</v>
      </c>
      <c r="I15" s="3"/>
      <c r="J15" s="3"/>
    </row>
    <row r="16" spans="2:12" ht="20.100000000000001" customHeight="1" x14ac:dyDescent="0.25">
      <c r="C16" s="3" t="s">
        <v>22</v>
      </c>
      <c r="D16" s="3">
        <f t="shared" si="0"/>
        <v>1</v>
      </c>
      <c r="I16" s="3"/>
      <c r="J16" s="3"/>
    </row>
    <row r="17" spans="3:10" ht="20.100000000000001" customHeight="1" x14ac:dyDescent="0.25">
      <c r="C17" s="3" t="s">
        <v>27</v>
      </c>
      <c r="D17" s="3">
        <f t="shared" si="0"/>
        <v>1</v>
      </c>
      <c r="I17" s="3"/>
      <c r="J17" s="3"/>
    </row>
  </sheetData>
  <sortState xmlns:xlrd2="http://schemas.microsoft.com/office/spreadsheetml/2017/richdata2" ref="C13:D17">
    <sortCondition descending="1" ref="D13:D17"/>
  </sortState>
  <mergeCells count="2">
    <mergeCell ref="B2:F2"/>
    <mergeCell ref="H2:L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main</vt:lpstr>
      <vt:lpstr>T-test</vt:lpstr>
      <vt:lpstr>Chi-Square</vt:lpstr>
      <vt:lpstr>Chi-Square Calculations</vt:lpstr>
      <vt:lpstr>Open Ended Question</vt:lpstr>
      <vt:lpstr>Gender</vt:lpstr>
      <vt:lpstr>Times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Rafi</dc:creator>
  <cp:lastModifiedBy>Rafiul Haq</cp:lastModifiedBy>
  <dcterms:created xsi:type="dcterms:W3CDTF">2015-06-05T18:17:20Z</dcterms:created>
  <dcterms:modified xsi:type="dcterms:W3CDTF">2022-06-26T05:17:49Z</dcterms:modified>
</cp:coreProperties>
</file>