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rif\44\"/>
    </mc:Choice>
  </mc:AlternateContent>
  <xr:revisionPtr revIDLastSave="0" documentId="13_ncr:1_{B3D5EF62-0E97-4677-AB26-A8AC38AFA435}" xr6:coauthVersionLast="47" xr6:coauthVersionMax="47" xr10:uidLastSave="{00000000-0000-0000-0000-000000000000}"/>
  <bookViews>
    <workbookView xWindow="-120" yWindow="-120" windowWidth="29040" windowHeight="16440" xr2:uid="{4C3693CC-0DD7-4C77-B5EB-1B23C1ADAD69}"/>
  </bookViews>
  <sheets>
    <sheet name="Industry" sheetId="1" r:id="rId1"/>
    <sheet name="Local Sell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E24" i="1"/>
  <c r="C20" i="1"/>
  <c r="G18" i="1"/>
  <c r="F18" i="1"/>
  <c r="E6" i="1"/>
  <c r="E7" i="1"/>
  <c r="E8" i="1"/>
  <c r="E9" i="1"/>
  <c r="E10" i="1"/>
  <c r="E11" i="1"/>
  <c r="E12" i="1"/>
  <c r="E13" i="1"/>
  <c r="E14" i="1"/>
  <c r="E15" i="1"/>
  <c r="E16" i="1"/>
  <c r="E17" i="1"/>
  <c r="E5" i="1"/>
  <c r="K7" i="2"/>
  <c r="K8" i="2"/>
  <c r="K9" i="2"/>
  <c r="K10" i="2"/>
  <c r="K6" i="2"/>
  <c r="J7" i="2"/>
  <c r="J8" i="2"/>
  <c r="J9" i="2"/>
  <c r="J10" i="2"/>
  <c r="J6" i="2"/>
  <c r="I7" i="2"/>
  <c r="I8" i="2"/>
  <c r="I9" i="2"/>
  <c r="I10" i="2"/>
  <c r="I6" i="2"/>
  <c r="F7" i="2"/>
  <c r="F8" i="2"/>
  <c r="F9" i="2"/>
  <c r="F10" i="2"/>
  <c r="F6" i="2"/>
</calcChain>
</file>

<file path=xl/sharedStrings.xml><?xml version="1.0" encoding="utf-8"?>
<sst xmlns="http://schemas.openxmlformats.org/spreadsheetml/2006/main" count="64" uniqueCount="43">
  <si>
    <t>How to Make Profit and Loss Account and Balance Sheet in Excel</t>
  </si>
  <si>
    <t>Category</t>
  </si>
  <si>
    <t>Particulars</t>
  </si>
  <si>
    <t>Amount</t>
  </si>
  <si>
    <t>Credit/Debit</t>
  </si>
  <si>
    <t>Credit</t>
  </si>
  <si>
    <t>Debit</t>
  </si>
  <si>
    <t>Sales</t>
  </si>
  <si>
    <t>Freight Expenses</t>
  </si>
  <si>
    <t>Electricity Expenses</t>
  </si>
  <si>
    <t>Admin Expenses</t>
  </si>
  <si>
    <t>Cash in hand</t>
  </si>
  <si>
    <t>Cash in bank</t>
  </si>
  <si>
    <t>Machine Purchases</t>
  </si>
  <si>
    <t>Employee Costs</t>
  </si>
  <si>
    <t>Capital</t>
  </si>
  <si>
    <t>Profit and loss Account</t>
  </si>
  <si>
    <t>Trade Creditors</t>
  </si>
  <si>
    <t>Other Creditors</t>
  </si>
  <si>
    <t>Expense</t>
  </si>
  <si>
    <t>Assets</t>
  </si>
  <si>
    <t>Liabilities</t>
  </si>
  <si>
    <t>Fixed Assets</t>
  </si>
  <si>
    <t>Earnings</t>
  </si>
  <si>
    <t>Balance</t>
  </si>
  <si>
    <t>Profit/Loss Calculation</t>
  </si>
  <si>
    <t>Total Income</t>
  </si>
  <si>
    <t>Net Profit/Loss</t>
  </si>
  <si>
    <t>Total Expense</t>
  </si>
  <si>
    <t>Serial No.</t>
  </si>
  <si>
    <t>Product</t>
  </si>
  <si>
    <t>Purchase</t>
  </si>
  <si>
    <t>Sale</t>
  </si>
  <si>
    <t>Profit/Loss</t>
  </si>
  <si>
    <t>Amount of Profit/Loss</t>
  </si>
  <si>
    <t>Quantity</t>
  </si>
  <si>
    <t>Unit Price</t>
  </si>
  <si>
    <t>Total</t>
  </si>
  <si>
    <t>Bat</t>
  </si>
  <si>
    <t>Ball</t>
  </si>
  <si>
    <t>Helmet</t>
  </si>
  <si>
    <t>Pad</t>
  </si>
  <si>
    <t>Stump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</si>
</sst>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/>
    </xf>
    <xf numFmtId="44" fontId="0" fillId="0" borderId="1" xfId="0" applyNumberFormat="1" applyBorder="1"/>
    <xf numFmtId="0" fontId="3" fillId="4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4" fillId="0" borderId="0" xfId="0" applyNumberFormat="1" applyFont="1"/>
    <xf numFmtId="0" fontId="5" fillId="6" borderId="0" xfId="0" applyFont="1" applyFill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2C737-1FAC-4C83-B9B9-01A34D36E5AF}">
  <dimension ref="B2:K26"/>
  <sheetViews>
    <sheetView showGridLines="0" tabSelected="1" workbookViewId="0">
      <selection activeCell="E25" sqref="E25"/>
    </sheetView>
  </sheetViews>
  <sheetFormatPr defaultRowHeight="20.100000000000001" customHeight="1" x14ac:dyDescent="0.25"/>
  <cols>
    <col min="1" max="1" width="4.25" customWidth="1"/>
    <col min="2" max="2" width="20.25" customWidth="1"/>
    <col min="3" max="3" width="11.75" customWidth="1"/>
    <col min="4" max="4" width="11.5" customWidth="1"/>
    <col min="5" max="5" width="14.875" customWidth="1"/>
    <col min="6" max="7" width="13.875" customWidth="1"/>
    <col min="10" max="10" width="11.875" customWidth="1"/>
    <col min="11" max="11" width="12.125" customWidth="1"/>
  </cols>
  <sheetData>
    <row r="2" spans="2:11" ht="20.100000000000001" customHeight="1" x14ac:dyDescent="0.25">
      <c r="B2" s="2" t="s">
        <v>0</v>
      </c>
      <c r="C2" s="2"/>
      <c r="D2" s="2"/>
      <c r="E2" s="2"/>
      <c r="F2" s="2"/>
      <c r="G2" s="2"/>
    </row>
    <row r="3" spans="2:11" ht="20.100000000000001" customHeight="1" x14ac:dyDescent="0.25">
      <c r="B3" s="1"/>
      <c r="C3" s="1"/>
      <c r="D3" s="1"/>
      <c r="E3" s="1"/>
      <c r="F3" s="1"/>
      <c r="G3" s="1"/>
    </row>
    <row r="4" spans="2:11" ht="20.100000000000001" customHeight="1" x14ac:dyDescent="0.25">
      <c r="B4" s="3" t="s">
        <v>2</v>
      </c>
      <c r="C4" s="3" t="s">
        <v>1</v>
      </c>
      <c r="D4" s="3" t="s">
        <v>3</v>
      </c>
      <c r="E4" s="3" t="s">
        <v>4</v>
      </c>
      <c r="F4" s="3" t="s">
        <v>5</v>
      </c>
      <c r="G4" s="3" t="s">
        <v>6</v>
      </c>
    </row>
    <row r="5" spans="2:11" ht="20.100000000000001" customHeight="1" x14ac:dyDescent="0.25">
      <c r="B5" s="4" t="s">
        <v>7</v>
      </c>
      <c r="C5" s="4" t="s">
        <v>23</v>
      </c>
      <c r="D5" s="6">
        <v>95000</v>
      </c>
      <c r="E5" s="4" t="str">
        <f>VLOOKUP(C5,$J$5:$K$8,2,FALSE)</f>
        <v>Credit</v>
      </c>
      <c r="F5" s="6">
        <v>95000</v>
      </c>
      <c r="G5" s="6"/>
      <c r="J5" s="4" t="s">
        <v>23</v>
      </c>
      <c r="K5" s="4" t="s">
        <v>5</v>
      </c>
    </row>
    <row r="6" spans="2:11" ht="20.100000000000001" customHeight="1" x14ac:dyDescent="0.25">
      <c r="B6" s="4" t="s">
        <v>13</v>
      </c>
      <c r="C6" s="4" t="s">
        <v>19</v>
      </c>
      <c r="D6" s="6">
        <v>37000</v>
      </c>
      <c r="E6" s="4" t="str">
        <f>VLOOKUP(C6,$J$5:$K$8,2,FALSE)</f>
        <v>Debit</v>
      </c>
      <c r="F6" s="6"/>
      <c r="G6" s="6">
        <v>37000</v>
      </c>
      <c r="J6" s="4" t="s">
        <v>20</v>
      </c>
      <c r="K6" s="4" t="s">
        <v>6</v>
      </c>
    </row>
    <row r="7" spans="2:11" ht="20.100000000000001" customHeight="1" x14ac:dyDescent="0.25">
      <c r="B7" s="4" t="s">
        <v>8</v>
      </c>
      <c r="C7" s="4" t="s">
        <v>19</v>
      </c>
      <c r="D7" s="6">
        <v>2800</v>
      </c>
      <c r="E7" s="4" t="str">
        <f>VLOOKUP(C7,$J$5:$K$8,2,FALSE)</f>
        <v>Debit</v>
      </c>
      <c r="F7" s="6"/>
      <c r="G7" s="6">
        <v>2800</v>
      </c>
      <c r="J7" s="4" t="s">
        <v>19</v>
      </c>
      <c r="K7" s="4" t="s">
        <v>6</v>
      </c>
    </row>
    <row r="8" spans="2:11" ht="20.100000000000001" customHeight="1" x14ac:dyDescent="0.25">
      <c r="B8" s="4" t="s">
        <v>14</v>
      </c>
      <c r="C8" s="4" t="s">
        <v>19</v>
      </c>
      <c r="D8" s="6">
        <v>16000</v>
      </c>
      <c r="E8" s="4" t="str">
        <f>VLOOKUP(C8,$J$5:$K$8,2,FALSE)</f>
        <v>Debit</v>
      </c>
      <c r="F8" s="6"/>
      <c r="G8" s="6">
        <v>16000</v>
      </c>
      <c r="J8" s="4" t="s">
        <v>21</v>
      </c>
      <c r="K8" s="4" t="s">
        <v>5</v>
      </c>
    </row>
    <row r="9" spans="2:11" ht="20.100000000000001" customHeight="1" x14ac:dyDescent="0.25">
      <c r="B9" s="4" t="s">
        <v>9</v>
      </c>
      <c r="C9" s="4" t="s">
        <v>19</v>
      </c>
      <c r="D9" s="6">
        <v>3300</v>
      </c>
      <c r="E9" s="4" t="str">
        <f>VLOOKUP(C9,$J$5:$K$8,2,FALSE)</f>
        <v>Debit</v>
      </c>
      <c r="F9" s="6"/>
      <c r="G9" s="6">
        <v>3300</v>
      </c>
    </row>
    <row r="10" spans="2:11" ht="20.100000000000001" customHeight="1" x14ac:dyDescent="0.25">
      <c r="B10" s="4" t="s">
        <v>10</v>
      </c>
      <c r="C10" s="4" t="s">
        <v>19</v>
      </c>
      <c r="D10" s="6">
        <v>10000</v>
      </c>
      <c r="E10" s="4" t="str">
        <f>VLOOKUP(C10,$J$5:$K$8,2,FALSE)</f>
        <v>Debit</v>
      </c>
      <c r="F10" s="6"/>
      <c r="G10" s="6">
        <v>10000</v>
      </c>
    </row>
    <row r="11" spans="2:11" ht="20.100000000000001" customHeight="1" x14ac:dyDescent="0.25">
      <c r="B11" s="4" t="s">
        <v>11</v>
      </c>
      <c r="C11" s="4" t="s">
        <v>20</v>
      </c>
      <c r="D11" s="6">
        <v>25000</v>
      </c>
      <c r="E11" s="4" t="str">
        <f>VLOOKUP(C11,$J$5:$K$8,2,FALSE)</f>
        <v>Debit</v>
      </c>
      <c r="F11" s="6"/>
      <c r="G11" s="6">
        <v>25000</v>
      </c>
    </row>
    <row r="12" spans="2:11" ht="20.100000000000001" customHeight="1" x14ac:dyDescent="0.25">
      <c r="B12" s="4" t="s">
        <v>12</v>
      </c>
      <c r="C12" s="4" t="s">
        <v>20</v>
      </c>
      <c r="D12" s="6">
        <v>35000</v>
      </c>
      <c r="E12" s="4" t="str">
        <f>VLOOKUP(C12,$J$5:$K$8,2,FALSE)</f>
        <v>Debit</v>
      </c>
      <c r="F12" s="6"/>
      <c r="G12" s="6">
        <v>35000</v>
      </c>
    </row>
    <row r="13" spans="2:11" ht="20.100000000000001" customHeight="1" x14ac:dyDescent="0.25">
      <c r="B13" s="4" t="s">
        <v>15</v>
      </c>
      <c r="C13" s="4" t="s">
        <v>21</v>
      </c>
      <c r="D13" s="6">
        <v>9000</v>
      </c>
      <c r="E13" s="4" t="str">
        <f>VLOOKUP(C13,$J$5:$K$8,2,FALSE)</f>
        <v>Credit</v>
      </c>
      <c r="F13" s="6">
        <v>11300</v>
      </c>
      <c r="G13" s="6"/>
    </row>
    <row r="14" spans="2:11" ht="20.100000000000001" customHeight="1" x14ac:dyDescent="0.25">
      <c r="B14" s="4" t="s">
        <v>16</v>
      </c>
      <c r="C14" s="4" t="s">
        <v>21</v>
      </c>
      <c r="D14" s="6">
        <v>4800</v>
      </c>
      <c r="E14" s="4" t="str">
        <f>VLOOKUP(C14,$J$5:$K$8,2,FALSE)</f>
        <v>Credit</v>
      </c>
      <c r="F14" s="6">
        <v>4800</v>
      </c>
      <c r="G14" s="6"/>
    </row>
    <row r="15" spans="2:11" ht="20.100000000000001" customHeight="1" x14ac:dyDescent="0.25">
      <c r="B15" s="4" t="s">
        <v>17</v>
      </c>
      <c r="C15" s="4" t="s">
        <v>21</v>
      </c>
      <c r="D15" s="6">
        <v>23500</v>
      </c>
      <c r="E15" s="4" t="str">
        <f>VLOOKUP(C15,$J$5:$K$8,2,FALSE)</f>
        <v>Credit</v>
      </c>
      <c r="F15" s="6">
        <v>23500</v>
      </c>
      <c r="G15" s="6"/>
    </row>
    <row r="16" spans="2:11" ht="20.100000000000001" customHeight="1" x14ac:dyDescent="0.25">
      <c r="B16" s="4" t="s">
        <v>18</v>
      </c>
      <c r="C16" s="4" t="s">
        <v>21</v>
      </c>
      <c r="D16" s="6">
        <v>18500</v>
      </c>
      <c r="E16" s="4" t="str">
        <f>VLOOKUP(C16,$J$5:$K$8,2,FALSE)</f>
        <v>Credit</v>
      </c>
      <c r="F16" s="6">
        <v>18500</v>
      </c>
      <c r="G16" s="6"/>
    </row>
    <row r="17" spans="2:7" ht="20.100000000000001" customHeight="1" thickBot="1" x14ac:dyDescent="0.3">
      <c r="B17" s="5" t="s">
        <v>22</v>
      </c>
      <c r="C17" s="5" t="s">
        <v>20</v>
      </c>
      <c r="D17" s="7">
        <v>24000</v>
      </c>
      <c r="E17" s="5" t="str">
        <f>VLOOKUP(C17,$J$5:$K$8,2,FALSE)</f>
        <v>Debit</v>
      </c>
      <c r="F17" s="7"/>
      <c r="G17" s="7">
        <v>24000</v>
      </c>
    </row>
    <row r="18" spans="2:7" ht="20.100000000000001" customHeight="1" thickTop="1" x14ac:dyDescent="0.25">
      <c r="F18" s="12">
        <f>SUM(F5:F17)</f>
        <v>153100</v>
      </c>
      <c r="G18" s="12">
        <f>SUM(G6:G17)</f>
        <v>153100</v>
      </c>
    </row>
    <row r="20" spans="2:7" ht="20.100000000000001" customHeight="1" x14ac:dyDescent="0.25">
      <c r="B20" s="9" t="s">
        <v>24</v>
      </c>
      <c r="C20" s="8">
        <f>F18-G18</f>
        <v>0</v>
      </c>
    </row>
    <row r="23" spans="2:7" ht="20.100000000000001" customHeight="1" x14ac:dyDescent="0.25">
      <c r="C23" s="10" t="s">
        <v>25</v>
      </c>
      <c r="D23" s="10"/>
      <c r="E23" s="10"/>
    </row>
    <row r="24" spans="2:7" ht="20.100000000000001" customHeight="1" x14ac:dyDescent="0.25">
      <c r="C24" s="11" t="s">
        <v>26</v>
      </c>
      <c r="D24" s="11"/>
      <c r="E24" s="6">
        <f>SUMIF(C5:C17,"Earnings",F5:F17)-SUMIF(C5:C17,"Earnings",G5:G17)</f>
        <v>95000</v>
      </c>
    </row>
    <row r="25" spans="2:7" ht="20.100000000000001" customHeight="1" x14ac:dyDescent="0.25">
      <c r="C25" s="11" t="s">
        <v>28</v>
      </c>
      <c r="D25" s="11"/>
      <c r="E25" s="6">
        <f>SUMIF(C5:C17,"Expense",G5:G17)-SUMIF(C5:C17,"Expense",F5:F17)</f>
        <v>69100</v>
      </c>
    </row>
    <row r="26" spans="2:7" ht="20.100000000000001" customHeight="1" x14ac:dyDescent="0.25">
      <c r="C26" s="27" t="s">
        <v>27</v>
      </c>
      <c r="D26" s="27"/>
      <c r="E26" s="28"/>
    </row>
  </sheetData>
  <mergeCells count="5">
    <mergeCell ref="B2:G2"/>
    <mergeCell ref="C23:E23"/>
    <mergeCell ref="C24:D24"/>
    <mergeCell ref="C25:D25"/>
    <mergeCell ref="C26:D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A67C3-FC80-45C2-B1DE-08D5E5F46A26}">
  <dimension ref="B2:K18"/>
  <sheetViews>
    <sheetView showGridLines="0" workbookViewId="0">
      <selection activeCell="R18" sqref="R18"/>
    </sheetView>
  </sheetViews>
  <sheetFormatPr defaultRowHeight="20.100000000000001" customHeight="1" x14ac:dyDescent="0.25"/>
  <cols>
    <col min="1" max="1" width="1" customWidth="1"/>
    <col min="2" max="2" width="7.125" customWidth="1"/>
    <col min="3" max="3" width="8.875" bestFit="1" customWidth="1"/>
    <col min="4" max="4" width="9.875" bestFit="1" customWidth="1"/>
    <col min="5" max="5" width="10.875" bestFit="1" customWidth="1"/>
    <col min="6" max="6" width="10.125" bestFit="1" customWidth="1"/>
    <col min="7" max="7" width="9.875" bestFit="1" customWidth="1"/>
    <col min="8" max="8" width="10.875" bestFit="1" customWidth="1"/>
    <col min="9" max="9" width="10.125" bestFit="1" customWidth="1"/>
    <col min="10" max="10" width="12" bestFit="1" customWidth="1"/>
    <col min="11" max="11" width="12" customWidth="1"/>
    <col min="14" max="14" width="11.875" customWidth="1"/>
    <col min="15" max="15" width="12.125" customWidth="1"/>
  </cols>
  <sheetData>
    <row r="2" spans="2:11" ht="20.100000000000001" customHeight="1" x14ac:dyDescent="0.25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</row>
    <row r="3" spans="2:11" ht="20.100000000000001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20.100000000000001" customHeight="1" x14ac:dyDescent="0.25">
      <c r="B4" s="24" t="s">
        <v>29</v>
      </c>
      <c r="C4" s="14" t="s">
        <v>30</v>
      </c>
      <c r="D4" s="21" t="s">
        <v>31</v>
      </c>
      <c r="E4" s="22"/>
      <c r="F4" s="23"/>
      <c r="G4" s="17" t="s">
        <v>32</v>
      </c>
      <c r="H4" s="18"/>
      <c r="I4" s="19"/>
      <c r="J4" s="14" t="s">
        <v>33</v>
      </c>
      <c r="K4" s="24" t="s">
        <v>34</v>
      </c>
    </row>
    <row r="5" spans="2:11" ht="20.100000000000001" customHeight="1" x14ac:dyDescent="0.25">
      <c r="B5" s="25"/>
      <c r="C5" s="15"/>
      <c r="D5" s="16" t="s">
        <v>35</v>
      </c>
      <c r="E5" s="16" t="s">
        <v>36</v>
      </c>
      <c r="F5" s="16" t="s">
        <v>37</v>
      </c>
      <c r="G5" s="20" t="s">
        <v>35</v>
      </c>
      <c r="H5" s="20" t="s">
        <v>36</v>
      </c>
      <c r="I5" s="20" t="s">
        <v>37</v>
      </c>
      <c r="J5" s="15"/>
      <c r="K5" s="25"/>
    </row>
    <row r="6" spans="2:11" ht="20.100000000000001" customHeight="1" x14ac:dyDescent="0.25">
      <c r="B6" s="4">
        <v>1</v>
      </c>
      <c r="C6" s="4" t="s">
        <v>38</v>
      </c>
      <c r="D6" s="26">
        <v>50</v>
      </c>
      <c r="E6" s="6">
        <v>15.99</v>
      </c>
      <c r="F6" s="6">
        <f>D6*E6</f>
        <v>799.5</v>
      </c>
      <c r="G6" s="4">
        <v>46</v>
      </c>
      <c r="H6" s="6">
        <v>19.989999999999998</v>
      </c>
      <c r="I6" s="6">
        <f>G6*H6</f>
        <v>919.54</v>
      </c>
      <c r="J6" s="6" t="str">
        <f>IF(I6&gt;F6, "PROFIT",IF(I6&lt;F6, "LOSS", " NO PROFIT/LOSS"))</f>
        <v>PROFIT</v>
      </c>
      <c r="K6" s="6">
        <f>ABS(I6-F6)</f>
        <v>120.03999999999996</v>
      </c>
    </row>
    <row r="7" spans="2:11" ht="20.100000000000001" customHeight="1" x14ac:dyDescent="0.25">
      <c r="B7" s="4">
        <v>2</v>
      </c>
      <c r="C7" s="4" t="s">
        <v>39</v>
      </c>
      <c r="D7" s="26">
        <v>250</v>
      </c>
      <c r="E7" s="6">
        <v>5.99</v>
      </c>
      <c r="F7" s="6">
        <f t="shared" ref="F7:F10" si="0">D7*E7</f>
        <v>1497.5</v>
      </c>
      <c r="G7" s="4">
        <v>236</v>
      </c>
      <c r="H7" s="6">
        <v>6.99</v>
      </c>
      <c r="I7" s="6">
        <f t="shared" ref="I7:I10" si="1">G7*H7</f>
        <v>1649.64</v>
      </c>
      <c r="J7" s="6" t="str">
        <f t="shared" ref="J7:J10" si="2">IF(I7&gt;F7, "PROFIT",IF(I7&lt;F7, "LOSS", " NO PROFIT/LOSS"))</f>
        <v>PROFIT</v>
      </c>
      <c r="K7" s="6">
        <f t="shared" ref="K7:K10" si="3">ABS(I7-F7)</f>
        <v>152.1400000000001</v>
      </c>
    </row>
    <row r="8" spans="2:11" ht="20.100000000000001" customHeight="1" x14ac:dyDescent="0.25">
      <c r="B8" s="4">
        <v>3</v>
      </c>
      <c r="C8" s="4" t="s">
        <v>40</v>
      </c>
      <c r="D8" s="26">
        <v>25</v>
      </c>
      <c r="E8" s="6">
        <v>25.99</v>
      </c>
      <c r="F8" s="6">
        <f t="shared" si="0"/>
        <v>649.75</v>
      </c>
      <c r="G8" s="4">
        <v>11</v>
      </c>
      <c r="H8" s="6">
        <v>34.99</v>
      </c>
      <c r="I8" s="6">
        <f t="shared" si="1"/>
        <v>384.89000000000004</v>
      </c>
      <c r="J8" s="6" t="str">
        <f t="shared" si="2"/>
        <v>LOSS</v>
      </c>
      <c r="K8" s="6">
        <f t="shared" si="3"/>
        <v>264.85999999999996</v>
      </c>
    </row>
    <row r="9" spans="2:11" ht="20.100000000000001" customHeight="1" x14ac:dyDescent="0.25">
      <c r="B9" s="4">
        <v>4</v>
      </c>
      <c r="C9" s="4" t="s">
        <v>41</v>
      </c>
      <c r="D9" s="26">
        <v>100</v>
      </c>
      <c r="E9" s="6">
        <v>45.99</v>
      </c>
      <c r="F9" s="6">
        <f t="shared" si="0"/>
        <v>4599</v>
      </c>
      <c r="G9" s="4">
        <v>88</v>
      </c>
      <c r="H9" s="6">
        <v>54.99</v>
      </c>
      <c r="I9" s="6">
        <f t="shared" si="1"/>
        <v>4839.12</v>
      </c>
      <c r="J9" s="6" t="str">
        <f t="shared" si="2"/>
        <v>PROFIT</v>
      </c>
      <c r="K9" s="6">
        <f t="shared" si="3"/>
        <v>240.11999999999989</v>
      </c>
    </row>
    <row r="10" spans="2:11" ht="20.100000000000001" customHeight="1" x14ac:dyDescent="0.25">
      <c r="B10" s="4">
        <v>5</v>
      </c>
      <c r="C10" s="4" t="s">
        <v>42</v>
      </c>
      <c r="D10" s="26">
        <v>99</v>
      </c>
      <c r="E10" s="6">
        <v>6.99</v>
      </c>
      <c r="F10" s="6">
        <f t="shared" si="0"/>
        <v>692.01</v>
      </c>
      <c r="G10" s="4">
        <v>66</v>
      </c>
      <c r="H10" s="6">
        <v>9.99</v>
      </c>
      <c r="I10" s="6">
        <f t="shared" si="1"/>
        <v>659.34</v>
      </c>
      <c r="J10" s="6" t="str">
        <f t="shared" si="2"/>
        <v>LOSS</v>
      </c>
      <c r="K10" s="6">
        <f t="shared" si="3"/>
        <v>32.669999999999959</v>
      </c>
    </row>
    <row r="18" spans="10:11" ht="20.100000000000001" customHeight="1" x14ac:dyDescent="0.25">
      <c r="J18" s="12"/>
      <c r="K18" s="12"/>
    </row>
  </sheetData>
  <mergeCells count="7">
    <mergeCell ref="K4:K5"/>
    <mergeCell ref="B2:K2"/>
    <mergeCell ref="D4:F4"/>
    <mergeCell ref="G4:I4"/>
    <mergeCell ref="B4:B5"/>
    <mergeCell ref="C4:C5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Industry</vt:lpstr>
      <vt:lpstr>Local Seller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Berbatov</dc:creator>
  <cp:lastModifiedBy>Dimitar Berbatov</cp:lastModifiedBy>
  <dcterms:created xsi:type="dcterms:W3CDTF">2022-06-21T04:23:50Z</dcterms:created>
  <dcterms:modified xsi:type="dcterms:W3CDTF">2022-06-21T08:38:37Z</dcterms:modified>
</cp:coreProperties>
</file>