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4419_62-0056_how to make a budget in excel for college students\"/>
    </mc:Choice>
  </mc:AlternateContent>
  <xr:revisionPtr revIDLastSave="0" documentId="13_ncr:1_{77F00971-C869-40E3-A9B0-2F8C9A9BCCFE}" xr6:coauthVersionLast="47" xr6:coauthVersionMax="47" xr10:uidLastSave="{00000000-0000-0000-0000-000000000000}"/>
  <bookViews>
    <workbookView xWindow="-28920" yWindow="-3300" windowWidth="29040" windowHeight="16440" activeTab="2" xr2:uid="{EB07692A-7DDA-4A0E-AD0F-CF9DBB0ED883}"/>
  </bookViews>
  <sheets>
    <sheet name="Dataset" sheetId="1" r:id="rId1"/>
    <sheet name="Earnings" sheetId="2" r:id="rId2"/>
    <sheet name="Expens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C3" i="2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R26" i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O27" i="1"/>
  <c r="O28" i="1"/>
  <c r="O29" i="1"/>
  <c r="O30" i="1"/>
  <c r="O31" i="1"/>
  <c r="O32" i="1"/>
  <c r="O33" i="1"/>
  <c r="O34" i="1"/>
  <c r="O35" i="1"/>
  <c r="O36" i="1"/>
  <c r="O37" i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15" i="3"/>
  <c r="D15" i="3"/>
  <c r="E15" i="3"/>
  <c r="F15" i="3"/>
  <c r="G15" i="3"/>
  <c r="H15" i="3"/>
  <c r="I15" i="3"/>
  <c r="J15" i="3"/>
  <c r="K15" i="3"/>
  <c r="L15" i="3"/>
  <c r="M15" i="3"/>
  <c r="N15" i="3"/>
  <c r="O5" i="3"/>
  <c r="O6" i="3"/>
  <c r="O7" i="3"/>
  <c r="O8" i="3"/>
  <c r="O9" i="3"/>
  <c r="O10" i="3"/>
  <c r="O11" i="3"/>
  <c r="O12" i="3"/>
  <c r="O13" i="3"/>
  <c r="O14" i="3"/>
  <c r="O4" i="3"/>
  <c r="O26" i="1"/>
  <c r="K10" i="1"/>
  <c r="K11" i="1"/>
  <c r="K12" i="1"/>
  <c r="K13" i="1"/>
  <c r="K14" i="1"/>
  <c r="K15" i="1"/>
  <c r="K16" i="1"/>
  <c r="K17" i="1"/>
  <c r="K18" i="1"/>
  <c r="K19" i="1"/>
  <c r="K20" i="1"/>
  <c r="K9" i="1"/>
  <c r="C11" i="2"/>
  <c r="D11" i="2"/>
  <c r="E11" i="2"/>
  <c r="F11" i="2"/>
  <c r="G11" i="2"/>
  <c r="H11" i="2"/>
  <c r="I11" i="2"/>
  <c r="J11" i="2"/>
  <c r="K11" i="2"/>
  <c r="L11" i="2"/>
  <c r="M11" i="2"/>
  <c r="N11" i="2"/>
  <c r="O5" i="2"/>
  <c r="O6" i="2"/>
  <c r="O7" i="2"/>
  <c r="O8" i="2"/>
  <c r="O9" i="2"/>
  <c r="O10" i="2"/>
  <c r="O4" i="2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X4" i="1" l="1"/>
  <c r="O38" i="1"/>
  <c r="K21" i="1"/>
  <c r="I4" i="1" l="1"/>
</calcChain>
</file>

<file path=xl/sharedStrings.xml><?xml version="1.0" encoding="utf-8"?>
<sst xmlns="http://schemas.openxmlformats.org/spreadsheetml/2006/main" count="92" uniqueCount="36">
  <si>
    <t xml:space="preserve">Employment/Internship </t>
  </si>
  <si>
    <t>Loans</t>
  </si>
  <si>
    <t>Scholarship</t>
  </si>
  <si>
    <t>Savings</t>
  </si>
  <si>
    <t>Semester</t>
  </si>
  <si>
    <t xml:space="preserve">Start Day </t>
  </si>
  <si>
    <t>Others</t>
  </si>
  <si>
    <t>Tuition Fee</t>
  </si>
  <si>
    <t>Rent</t>
  </si>
  <si>
    <t>Utilities</t>
  </si>
  <si>
    <t>Internet Bill</t>
  </si>
  <si>
    <t>Food</t>
  </si>
  <si>
    <t>Books</t>
  </si>
  <si>
    <t>Transportation</t>
  </si>
  <si>
    <t>Fixed Expenses</t>
  </si>
  <si>
    <t>Other Fixed 
Expenses</t>
  </si>
  <si>
    <t>Health
 Insurances</t>
  </si>
  <si>
    <t>Session Start Date</t>
  </si>
  <si>
    <t>Variable Expenses</t>
  </si>
  <si>
    <t>Entertainment
 Expenses</t>
  </si>
  <si>
    <t>Total 
 Earnings</t>
  </si>
  <si>
    <t>Total Income</t>
  </si>
  <si>
    <t>Total 
Expense</t>
  </si>
  <si>
    <t>Number of Month in 
One Session</t>
  </si>
  <si>
    <t>Net Balance in One Year Period
(Income-Expense)</t>
  </si>
  <si>
    <t>Car Insurances 
&amp; Car Loan</t>
  </si>
  <si>
    <t xml:space="preserve">Parents </t>
  </si>
  <si>
    <t>Fixed Earnings</t>
  </si>
  <si>
    <t>Variable Earnings</t>
  </si>
  <si>
    <t>Part-time
 Jobs</t>
  </si>
  <si>
    <t>Total Expenses</t>
  </si>
  <si>
    <t>Part-time Jobs</t>
  </si>
  <si>
    <t>Budget for College Students</t>
  </si>
  <si>
    <t>Try Yourself</t>
  </si>
  <si>
    <t>Total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</si>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</sst>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24" applyNumberFormat="0" applyFill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0" fillId="0" borderId="21" xfId="1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4" fontId="0" fillId="0" borderId="27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28" xfId="1" applyFont="1" applyBorder="1" applyAlignment="1">
      <alignment horizontal="center" vertical="center"/>
    </xf>
    <xf numFmtId="44" fontId="0" fillId="0" borderId="29" xfId="1" applyFon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44" fontId="1" fillId="0" borderId="16" xfId="1" applyFont="1" applyBorder="1" applyAlignment="1">
      <alignment horizontal="center" vertical="center"/>
    </xf>
    <xf numFmtId="44" fontId="1" fillId="0" borderId="19" xfId="1" applyFont="1" applyBorder="1" applyAlignment="1">
      <alignment horizontal="center" vertical="center"/>
    </xf>
    <xf numFmtId="44" fontId="1" fillId="0" borderId="17" xfId="1" applyFont="1" applyBorder="1" applyAlignment="1">
      <alignment horizontal="center" vertical="center"/>
    </xf>
    <xf numFmtId="44" fontId="1" fillId="0" borderId="18" xfId="1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0" fillId="0" borderId="7" xfId="0" applyNumberFormat="1" applyFont="1" applyBorder="1" applyAlignment="1">
      <alignment horizontal="center" vertical="center"/>
    </xf>
    <xf numFmtId="44" fontId="0" fillId="0" borderId="23" xfId="0" applyNumberFormat="1" applyFont="1" applyBorder="1" applyAlignment="1">
      <alignment horizontal="center" vertical="center"/>
    </xf>
    <xf numFmtId="44" fontId="1" fillId="0" borderId="27" xfId="1" applyFont="1" applyBorder="1" applyAlignment="1">
      <alignment horizontal="center" vertical="center"/>
    </xf>
    <xf numFmtId="44" fontId="1" fillId="0" borderId="23" xfId="1" applyFont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44" fontId="1" fillId="0" borderId="21" xfId="1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44" fontId="1" fillId="0" borderId="15" xfId="1" applyFont="1" applyBorder="1" applyAlignment="1">
      <alignment horizontal="center" vertical="center"/>
    </xf>
    <xf numFmtId="44" fontId="1" fillId="0" borderId="32" xfId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13976A67-09F7-441C-823E-796D3D11E59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 of Earning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444444444444446E-2"/>
          <c:y val="0.19432888597258677"/>
          <c:w val="0.62938363954505683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7B9-4F48-A5FD-46AF7C1A1B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7B9-4F48-A5FD-46AF7C1A1B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7B9-4F48-A5FD-46AF7C1A1B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7B9-4F48-A5FD-46AF7C1A1B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7B9-4F48-A5FD-46AF7C1A1B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7B9-4F48-A5FD-46AF7C1A1B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7B9-4F48-A5FD-46AF7C1A1B6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Earnings!$B$4:$B$10</c:f>
              <c:strCache>
                <c:ptCount val="7"/>
                <c:pt idx="0">
                  <c:v>Employment/Internship </c:v>
                </c:pt>
                <c:pt idx="1">
                  <c:v>Parents </c:v>
                </c:pt>
                <c:pt idx="2">
                  <c:v>Loans</c:v>
                </c:pt>
                <c:pt idx="3">
                  <c:v>Scholarship</c:v>
                </c:pt>
                <c:pt idx="4">
                  <c:v>Savings</c:v>
                </c:pt>
                <c:pt idx="5">
                  <c:v>Part-time Jobs</c:v>
                </c:pt>
                <c:pt idx="6">
                  <c:v>Others</c:v>
                </c:pt>
              </c:strCache>
            </c:strRef>
          </c:cat>
          <c:val>
            <c:numRef>
              <c:f>Earnings!$O$4:$O$10</c:f>
              <c:numCache>
                <c:formatCode>_("$"* #,##0.00_);_("$"* \(#,##0.00\);_("$"* "-"??_);_(@_)</c:formatCode>
                <c:ptCount val="7"/>
                <c:pt idx="0">
                  <c:v>18000</c:v>
                </c:pt>
                <c:pt idx="1">
                  <c:v>9600</c:v>
                </c:pt>
                <c:pt idx="2">
                  <c:v>6000</c:v>
                </c:pt>
                <c:pt idx="3">
                  <c:v>2400</c:v>
                </c:pt>
                <c:pt idx="4">
                  <c:v>600</c:v>
                </c:pt>
                <c:pt idx="5">
                  <c:v>3210</c:v>
                </c:pt>
                <c:pt idx="6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B9-4F48-A5FD-46AF7C1A1B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Expenditure</a:t>
            </a:r>
            <a:r>
              <a:rPr lang="en-US" baseline="0"/>
              <a:t> Areas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276130608217342E-2"/>
          <c:y val="0.17171284793226876"/>
          <c:w val="0.92388350170055111"/>
          <c:h val="0.414873224298473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7FB-4000-868F-1EC3C71C40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7FB-4000-868F-1EC3C71C40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7FB-4000-868F-1EC3C71C40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7FB-4000-868F-1EC3C71C40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7FB-4000-868F-1EC3C71C40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47FB-4000-868F-1EC3C71C40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47FB-4000-868F-1EC3C71C40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47FB-4000-868F-1EC3C71C40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47FB-4000-868F-1EC3C71C407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47FB-4000-868F-1EC3C71C407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47FB-4000-868F-1EC3C71C407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Expenses!$B$4:$B$14</c:f>
              <c:strCache>
                <c:ptCount val="11"/>
                <c:pt idx="0">
                  <c:v>Tuition Fee</c:v>
                </c:pt>
                <c:pt idx="1">
                  <c:v>Rent</c:v>
                </c:pt>
                <c:pt idx="2">
                  <c:v>Utilities</c:v>
                </c:pt>
                <c:pt idx="3">
                  <c:v>Internet Bill</c:v>
                </c:pt>
                <c:pt idx="4">
                  <c:v>Health
 Insurances</c:v>
                </c:pt>
                <c:pt idx="5">
                  <c:v>Car Insurances 
&amp; Car Loan</c:v>
                </c:pt>
                <c:pt idx="6">
                  <c:v>Other Fixed 
Expenses</c:v>
                </c:pt>
                <c:pt idx="7">
                  <c:v>Books</c:v>
                </c:pt>
                <c:pt idx="8">
                  <c:v>Transportation</c:v>
                </c:pt>
                <c:pt idx="9">
                  <c:v>Food</c:v>
                </c:pt>
                <c:pt idx="10">
                  <c:v>Entertainment
 Expenses</c:v>
                </c:pt>
              </c:strCache>
            </c:strRef>
          </c:cat>
          <c:val>
            <c:numRef>
              <c:f>Expenses!$O$4:$O$14</c:f>
              <c:numCache>
                <c:formatCode>_("$"* #,##0.00_);_("$"* \(#,##0.00\);_("$"* "-"??_);_(@_)</c:formatCode>
                <c:ptCount val="11"/>
                <c:pt idx="0">
                  <c:v>15000</c:v>
                </c:pt>
                <c:pt idx="1">
                  <c:v>5400</c:v>
                </c:pt>
                <c:pt idx="2">
                  <c:v>3000</c:v>
                </c:pt>
                <c:pt idx="3">
                  <c:v>1920</c:v>
                </c:pt>
                <c:pt idx="4">
                  <c:v>3600</c:v>
                </c:pt>
                <c:pt idx="5">
                  <c:v>2400</c:v>
                </c:pt>
                <c:pt idx="6">
                  <c:v>1320</c:v>
                </c:pt>
                <c:pt idx="7">
                  <c:v>738</c:v>
                </c:pt>
                <c:pt idx="8">
                  <c:v>692</c:v>
                </c:pt>
                <c:pt idx="9">
                  <c:v>6500</c:v>
                </c:pt>
                <c:pt idx="10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7FB-4000-868F-1EC3C71C40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076588095298375E-2"/>
          <c:y val="0.73066295203446308"/>
          <c:w val="0.97206167557029644"/>
          <c:h val="0.2033017148398658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 of Earning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444444444444446E-2"/>
          <c:y val="0.19432888597258677"/>
          <c:w val="0.62938363954505683"/>
          <c:h val="0.75474518810148727"/>
        </c:manualLayout>
      </c:layout>
      <c:pie3DChart>
        <c:varyColors val="1"/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Expenditure</a:t>
            </a:r>
            <a:r>
              <a:rPr lang="en-US" baseline="0"/>
              <a:t> Areas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276130608217342E-2"/>
          <c:y val="0.17171284793226876"/>
          <c:w val="0.92388350170055111"/>
          <c:h val="0.41487322429847334"/>
        </c:manualLayout>
      </c:layout>
      <c:pie3D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076588095298375E-2"/>
          <c:y val="0.73066295203446308"/>
          <c:w val="0.97206167557029644"/>
          <c:h val="0.2033017148398658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Source of Earning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444444444444446E-2"/>
          <c:y val="0.19432888597258677"/>
          <c:w val="0.62938363954505683"/>
          <c:h val="0.75474518810148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Earnings!$B$4:$B$10</c:f>
              <c:strCache>
                <c:ptCount val="7"/>
                <c:pt idx="0">
                  <c:v>Employment/Internship </c:v>
                </c:pt>
                <c:pt idx="1">
                  <c:v>Parents </c:v>
                </c:pt>
                <c:pt idx="2">
                  <c:v>Loans</c:v>
                </c:pt>
                <c:pt idx="3">
                  <c:v>Scholarship</c:v>
                </c:pt>
                <c:pt idx="4">
                  <c:v>Savings</c:v>
                </c:pt>
                <c:pt idx="5">
                  <c:v>Part-time Jobs</c:v>
                </c:pt>
                <c:pt idx="6">
                  <c:v>Others</c:v>
                </c:pt>
              </c:strCache>
            </c:strRef>
          </c:cat>
          <c:val>
            <c:numRef>
              <c:f>Earnings!$O$4:$O$10</c:f>
              <c:numCache>
                <c:formatCode>_("$"* #,##0.00_);_("$"* \(#,##0.00\);_("$"* "-"??_);_(@_)</c:formatCode>
                <c:ptCount val="7"/>
                <c:pt idx="0">
                  <c:v>18000</c:v>
                </c:pt>
                <c:pt idx="1">
                  <c:v>9600</c:v>
                </c:pt>
                <c:pt idx="2">
                  <c:v>6000</c:v>
                </c:pt>
                <c:pt idx="3">
                  <c:v>2400</c:v>
                </c:pt>
                <c:pt idx="4">
                  <c:v>600</c:v>
                </c:pt>
                <c:pt idx="5">
                  <c:v>3210</c:v>
                </c:pt>
                <c:pt idx="6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2-460A-B732-A013208138D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Expenditure</a:t>
            </a:r>
            <a:r>
              <a:rPr lang="en-US" baseline="0"/>
              <a:t> Areas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60757357091E-2"/>
          <c:y val="0.17171290950672446"/>
          <c:w val="0.92388350170055111"/>
          <c:h val="0.414873224298473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Expenses!$B$4:$B$14</c:f>
              <c:strCache>
                <c:ptCount val="11"/>
                <c:pt idx="0">
                  <c:v>Tuition Fee</c:v>
                </c:pt>
                <c:pt idx="1">
                  <c:v>Rent</c:v>
                </c:pt>
                <c:pt idx="2">
                  <c:v>Utilities</c:v>
                </c:pt>
                <c:pt idx="3">
                  <c:v>Internet Bill</c:v>
                </c:pt>
                <c:pt idx="4">
                  <c:v>Health
 Insurances</c:v>
                </c:pt>
                <c:pt idx="5">
                  <c:v>Car Insurances 
&amp; Car Loan</c:v>
                </c:pt>
                <c:pt idx="6">
                  <c:v>Other Fixed 
Expenses</c:v>
                </c:pt>
                <c:pt idx="7">
                  <c:v>Books</c:v>
                </c:pt>
                <c:pt idx="8">
                  <c:v>Transportation</c:v>
                </c:pt>
                <c:pt idx="9">
                  <c:v>Food</c:v>
                </c:pt>
                <c:pt idx="10">
                  <c:v>Entertainment
 Expenses</c:v>
                </c:pt>
              </c:strCache>
            </c:strRef>
          </c:cat>
          <c:val>
            <c:numRef>
              <c:f>Expenses!$O$4:$O$14</c:f>
              <c:numCache>
                <c:formatCode>_("$"* #,##0.00_);_("$"* \(#,##0.00\);_("$"* "-"??_);_(@_)</c:formatCode>
                <c:ptCount val="11"/>
                <c:pt idx="0">
                  <c:v>15000</c:v>
                </c:pt>
                <c:pt idx="1">
                  <c:v>5400</c:v>
                </c:pt>
                <c:pt idx="2">
                  <c:v>3000</c:v>
                </c:pt>
                <c:pt idx="3">
                  <c:v>1920</c:v>
                </c:pt>
                <c:pt idx="4">
                  <c:v>3600</c:v>
                </c:pt>
                <c:pt idx="5">
                  <c:v>2400</c:v>
                </c:pt>
                <c:pt idx="6">
                  <c:v>1320</c:v>
                </c:pt>
                <c:pt idx="7">
                  <c:v>738</c:v>
                </c:pt>
                <c:pt idx="8">
                  <c:v>692</c:v>
                </c:pt>
                <c:pt idx="9">
                  <c:v>6500</c:v>
                </c:pt>
                <c:pt idx="10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2-467F-80DC-755B977EF0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076588095298375E-2"/>
          <c:y val="0.73066295203446308"/>
          <c:w val="0.97206167557029644"/>
          <c:h val="0.251062891777615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59533</xdr:colOff>
      <xdr:row>13</xdr:row>
      <xdr:rowOff>35720</xdr:rowOff>
    </xdr:from>
    <xdr:to>
      <xdr:col>15</xdr:col>
      <xdr:colOff>11907</xdr:colOff>
      <xdr:row>22</xdr:row>
      <xdr:rowOff>154783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97D3F3-77BB-4291-99AC-B68163516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59533</xdr:colOff>
      <xdr:row>2</xdr:row>
      <xdr:rowOff>35718</xdr:rowOff>
    </xdr:from>
    <xdr:to>
      <xdr:col>14</xdr:col>
      <xdr:colOff>809626</xdr:colOff>
      <xdr:row>13</xdr:row>
      <xdr:rowOff>35718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E539CD0-2FE8-471A-B7D1-E15AFA503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59533</xdr:colOff>
      <xdr:row>13</xdr:row>
      <xdr:rowOff>35720</xdr:rowOff>
    </xdr:from>
    <xdr:to>
      <xdr:col>30</xdr:col>
      <xdr:colOff>11907</xdr:colOff>
      <xdr:row>22</xdr:row>
      <xdr:rowOff>154783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5630FB0-52EE-486D-992F-ECA2A200F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59533</xdr:colOff>
      <xdr:row>2</xdr:row>
      <xdr:rowOff>35718</xdr:rowOff>
    </xdr:from>
    <xdr:to>
      <xdr:col>29</xdr:col>
      <xdr:colOff>809626</xdr:colOff>
      <xdr:row>13</xdr:row>
      <xdr:rowOff>35718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F426459-492E-40E2-A5F4-98B0D1B56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12</xdr:row>
      <xdr:rowOff>57149</xdr:rowOff>
    </xdr:from>
    <xdr:to>
      <xdr:col>10</xdr:col>
      <xdr:colOff>104775</xdr:colOff>
      <xdr:row>26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E4F8C3-A3F2-5E9D-5AB7-DAD9791E70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2</xdr:row>
      <xdr:rowOff>171450</xdr:rowOff>
    </xdr:from>
    <xdr:to>
      <xdr:col>25</xdr:col>
      <xdr:colOff>200025</xdr:colOff>
      <xdr:row>19</xdr:row>
      <xdr:rowOff>219074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F8856B-5CEC-4768-9E5A-DF7E7DE471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1A64-46FF-451B-9C46-6151511627AB}">
  <dimension ref="B2:AD38"/>
  <sheetViews>
    <sheetView showGridLines="0" zoomScale="80" zoomScaleNormal="80" workbookViewId="0">
      <selection activeCell="C9" sqref="C9:C20"/>
    </sheetView>
  </sheetViews>
  <sheetFormatPr defaultRowHeight="20.100000000000001" customHeight="1" x14ac:dyDescent="0.25"/>
  <cols>
    <col min="1" max="1" width="4.7109375" style="1" customWidth="1"/>
    <col min="2" max="2" width="10.42578125" style="1" customWidth="1"/>
    <col min="3" max="3" width="12.7109375" style="1" customWidth="1"/>
    <col min="4" max="4" width="13.85546875" style="1" customWidth="1"/>
    <col min="5" max="5" width="11" style="1" customWidth="1"/>
    <col min="6" max="6" width="10.5703125" style="1" bestFit="1" customWidth="1"/>
    <col min="7" max="7" width="13.85546875" style="1" customWidth="1"/>
    <col min="8" max="8" width="13" style="1" customWidth="1"/>
    <col min="9" max="9" width="13.7109375" style="1" customWidth="1"/>
    <col min="10" max="10" width="13.5703125" style="1" customWidth="1"/>
    <col min="11" max="11" width="12.28515625" style="1" bestFit="1" customWidth="1"/>
    <col min="12" max="12" width="15.85546875" style="1" bestFit="1" customWidth="1"/>
    <col min="13" max="13" width="15" style="1" customWidth="1"/>
    <col min="14" max="14" width="16.7109375" style="1" customWidth="1"/>
    <col min="15" max="15" width="12.28515625" style="1" bestFit="1" customWidth="1"/>
    <col min="16" max="16" width="11.42578125" style="1" customWidth="1"/>
    <col min="17" max="17" width="11.5703125" style="1" bestFit="1" customWidth="1"/>
    <col min="18" max="18" width="12.28515625" style="1" bestFit="1" customWidth="1"/>
    <col min="19" max="19" width="10.85546875" style="1" bestFit="1" customWidth="1"/>
    <col min="20" max="20" width="9.5703125" style="1" bestFit="1" customWidth="1"/>
    <col min="21" max="21" width="15.85546875" style="1" bestFit="1" customWidth="1"/>
    <col min="22" max="22" width="12.85546875" style="1" bestFit="1" customWidth="1"/>
    <col min="23" max="23" width="16" style="1" customWidth="1"/>
    <col min="24" max="24" width="11.42578125" style="1" bestFit="1" customWidth="1"/>
    <col min="25" max="25" width="9.5703125" style="1" bestFit="1" customWidth="1"/>
    <col min="26" max="26" width="12.28515625" style="1" bestFit="1" customWidth="1"/>
    <col min="27" max="27" width="15.85546875" style="1" bestFit="1" customWidth="1"/>
    <col min="28" max="28" width="9.5703125" style="1" bestFit="1" customWidth="1"/>
    <col min="29" max="29" width="10.140625" style="1" bestFit="1" customWidth="1"/>
    <col min="30" max="30" width="12.28515625" style="1" bestFit="1" customWidth="1"/>
    <col min="31" max="16384" width="9.140625" style="1"/>
  </cols>
  <sheetData>
    <row r="2" spans="2:30" ht="20.100000000000001" customHeight="1" x14ac:dyDescent="0.25">
      <c r="B2" s="63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Q2" s="63" t="s">
        <v>33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4" spans="2:30" ht="20.100000000000001" customHeight="1" x14ac:dyDescent="0.25">
      <c r="B4" s="35" t="s">
        <v>17</v>
      </c>
      <c r="C4" s="35"/>
      <c r="D4" s="3">
        <v>44197</v>
      </c>
      <c r="G4" s="28" t="s">
        <v>24</v>
      </c>
      <c r="H4" s="29"/>
      <c r="I4" s="32">
        <f>K21-O38</f>
        <v>573</v>
      </c>
      <c r="Q4" s="35" t="s">
        <v>17</v>
      </c>
      <c r="R4" s="35"/>
      <c r="S4" s="3">
        <v>44197</v>
      </c>
      <c r="V4" s="28" t="s">
        <v>24</v>
      </c>
      <c r="W4" s="29"/>
      <c r="X4" s="32">
        <f>Z21-AD38</f>
        <v>0</v>
      </c>
    </row>
    <row r="5" spans="2:30" ht="38.25" customHeight="1" x14ac:dyDescent="0.25">
      <c r="B5" s="36" t="s">
        <v>23</v>
      </c>
      <c r="C5" s="37"/>
      <c r="D5" s="13">
        <v>3</v>
      </c>
      <c r="F5" s="34"/>
      <c r="G5" s="30"/>
      <c r="H5" s="31"/>
      <c r="I5" s="33"/>
      <c r="Q5" s="36" t="s">
        <v>23</v>
      </c>
      <c r="R5" s="37"/>
      <c r="S5" s="13">
        <v>3</v>
      </c>
      <c r="U5" s="34"/>
      <c r="V5" s="30"/>
      <c r="W5" s="31"/>
      <c r="X5" s="33"/>
    </row>
    <row r="7" spans="2:30" ht="20.100000000000001" customHeight="1" x14ac:dyDescent="0.25">
      <c r="B7" s="24" t="s">
        <v>4</v>
      </c>
      <c r="C7" s="25" t="s">
        <v>5</v>
      </c>
      <c r="D7" s="27" t="s">
        <v>27</v>
      </c>
      <c r="E7" s="27"/>
      <c r="F7" s="27"/>
      <c r="G7" s="27"/>
      <c r="H7" s="27"/>
      <c r="I7" s="27" t="s">
        <v>28</v>
      </c>
      <c r="J7" s="56"/>
      <c r="K7" s="64" t="s">
        <v>20</v>
      </c>
      <c r="Q7" s="24" t="s">
        <v>4</v>
      </c>
      <c r="R7" s="25" t="s">
        <v>5</v>
      </c>
      <c r="S7" s="27" t="s">
        <v>27</v>
      </c>
      <c r="T7" s="27"/>
      <c r="U7" s="27"/>
      <c r="V7" s="27"/>
      <c r="W7" s="27"/>
      <c r="X7" s="27" t="s">
        <v>28</v>
      </c>
      <c r="Y7" s="56"/>
      <c r="Z7" s="64" t="s">
        <v>20</v>
      </c>
    </row>
    <row r="8" spans="2:30" ht="45" customHeight="1" x14ac:dyDescent="0.25">
      <c r="B8" s="24"/>
      <c r="C8" s="26"/>
      <c r="D8" s="4" t="s">
        <v>0</v>
      </c>
      <c r="E8" s="4" t="s">
        <v>26</v>
      </c>
      <c r="F8" s="5" t="s">
        <v>1</v>
      </c>
      <c r="G8" s="5" t="s">
        <v>2</v>
      </c>
      <c r="H8" s="5" t="s">
        <v>3</v>
      </c>
      <c r="I8" s="4" t="s">
        <v>29</v>
      </c>
      <c r="J8" s="57" t="s">
        <v>6</v>
      </c>
      <c r="K8" s="64"/>
      <c r="Q8" s="24"/>
      <c r="R8" s="26"/>
      <c r="S8" s="4" t="s">
        <v>0</v>
      </c>
      <c r="T8" s="4" t="s">
        <v>26</v>
      </c>
      <c r="U8" s="5" t="s">
        <v>1</v>
      </c>
      <c r="V8" s="5" t="s">
        <v>2</v>
      </c>
      <c r="W8" s="5" t="s">
        <v>3</v>
      </c>
      <c r="X8" s="4" t="s">
        <v>29</v>
      </c>
      <c r="Y8" s="57" t="s">
        <v>6</v>
      </c>
      <c r="Z8" s="64"/>
    </row>
    <row r="9" spans="2:30" ht="20.100000000000001" customHeight="1" x14ac:dyDescent="0.25">
      <c r="B9" s="41">
        <v>1</v>
      </c>
      <c r="C9" s="2">
        <f>D4</f>
        <v>44197</v>
      </c>
      <c r="D9" s="50">
        <v>1500</v>
      </c>
      <c r="E9" s="50">
        <v>800</v>
      </c>
      <c r="F9" s="50">
        <v>500</v>
      </c>
      <c r="G9" s="50">
        <v>200</v>
      </c>
      <c r="H9" s="50">
        <v>50</v>
      </c>
      <c r="I9" s="50">
        <v>158</v>
      </c>
      <c r="J9" s="50">
        <v>120</v>
      </c>
      <c r="K9" s="58">
        <f>SUM(D9:J9)</f>
        <v>3328</v>
      </c>
      <c r="Q9" s="41">
        <v>1</v>
      </c>
      <c r="R9" s="2">
        <f>S4</f>
        <v>44197</v>
      </c>
      <c r="S9" s="50"/>
      <c r="T9" s="50"/>
      <c r="U9" s="50"/>
      <c r="V9" s="50"/>
      <c r="W9" s="50"/>
      <c r="X9" s="50"/>
      <c r="Y9" s="50"/>
      <c r="Z9" s="58"/>
    </row>
    <row r="10" spans="2:30" ht="20.100000000000001" customHeight="1" x14ac:dyDescent="0.25">
      <c r="B10" s="41"/>
      <c r="C10" s="2">
        <f>DATE(YEAR(C9),MONTH(C9)+1,DAY(C9))</f>
        <v>44228</v>
      </c>
      <c r="D10" s="50">
        <v>1500</v>
      </c>
      <c r="E10" s="50">
        <v>800</v>
      </c>
      <c r="F10" s="50">
        <v>500</v>
      </c>
      <c r="G10" s="50">
        <v>200</v>
      </c>
      <c r="H10" s="50">
        <v>50</v>
      </c>
      <c r="I10" s="50">
        <v>165</v>
      </c>
      <c r="J10" s="50">
        <v>15</v>
      </c>
      <c r="K10" s="58">
        <f t="shared" ref="K10:K20" si="0">SUM(D10:J10)</f>
        <v>3230</v>
      </c>
      <c r="Q10" s="41"/>
      <c r="R10" s="2">
        <f>DATE(YEAR(R9),MONTH(R9)+1,DAY(R9))</f>
        <v>44228</v>
      </c>
      <c r="S10" s="50"/>
      <c r="T10" s="50"/>
      <c r="U10" s="50"/>
      <c r="V10" s="50"/>
      <c r="W10" s="50"/>
      <c r="X10" s="50"/>
      <c r="Y10" s="50"/>
      <c r="Z10" s="58"/>
    </row>
    <row r="11" spans="2:30" ht="20.100000000000001" customHeight="1" x14ac:dyDescent="0.25">
      <c r="B11" s="41"/>
      <c r="C11" s="2">
        <f t="shared" ref="C11:C20" si="1">DATE(YEAR(C10),MONTH(C10)+1,DAY(C10))</f>
        <v>44256</v>
      </c>
      <c r="D11" s="50">
        <v>1500</v>
      </c>
      <c r="E11" s="50">
        <v>800</v>
      </c>
      <c r="F11" s="50">
        <v>500</v>
      </c>
      <c r="G11" s="50">
        <v>200</v>
      </c>
      <c r="H11" s="50">
        <v>50</v>
      </c>
      <c r="I11" s="50">
        <v>175</v>
      </c>
      <c r="J11" s="50">
        <v>147</v>
      </c>
      <c r="K11" s="58">
        <f t="shared" si="0"/>
        <v>3372</v>
      </c>
      <c r="N11" s="11"/>
      <c r="Q11" s="41"/>
      <c r="R11" s="2">
        <f t="shared" ref="R11:R20" si="2">DATE(YEAR(R10),MONTH(R10)+1,DAY(R10))</f>
        <v>44256</v>
      </c>
      <c r="S11" s="50"/>
      <c r="T11" s="50"/>
      <c r="U11" s="50"/>
      <c r="V11" s="50"/>
      <c r="W11" s="50"/>
      <c r="X11" s="50"/>
      <c r="Y11" s="50"/>
      <c r="Z11" s="58"/>
      <c r="AC11" s="11"/>
    </row>
    <row r="12" spans="2:30" ht="20.100000000000001" customHeight="1" x14ac:dyDescent="0.25">
      <c r="B12" s="41">
        <v>2</v>
      </c>
      <c r="C12" s="2">
        <f t="shared" si="1"/>
        <v>44287</v>
      </c>
      <c r="D12" s="50">
        <v>1500</v>
      </c>
      <c r="E12" s="50">
        <v>800</v>
      </c>
      <c r="F12" s="50">
        <v>500</v>
      </c>
      <c r="G12" s="50">
        <v>200</v>
      </c>
      <c r="H12" s="50">
        <v>50</v>
      </c>
      <c r="I12" s="50">
        <v>149</v>
      </c>
      <c r="J12" s="50">
        <v>148</v>
      </c>
      <c r="K12" s="58">
        <f t="shared" si="0"/>
        <v>3347</v>
      </c>
      <c r="Q12" s="41">
        <v>2</v>
      </c>
      <c r="R12" s="2">
        <f t="shared" si="2"/>
        <v>44287</v>
      </c>
      <c r="S12" s="50"/>
      <c r="T12" s="50"/>
      <c r="U12" s="50"/>
      <c r="V12" s="50"/>
      <c r="W12" s="50"/>
      <c r="X12" s="50"/>
      <c r="Y12" s="50"/>
      <c r="Z12" s="58"/>
    </row>
    <row r="13" spans="2:30" ht="20.100000000000001" customHeight="1" x14ac:dyDescent="0.25">
      <c r="B13" s="41"/>
      <c r="C13" s="2">
        <f t="shared" si="1"/>
        <v>44317</v>
      </c>
      <c r="D13" s="50">
        <v>1500</v>
      </c>
      <c r="E13" s="50">
        <v>800</v>
      </c>
      <c r="F13" s="50">
        <v>500</v>
      </c>
      <c r="G13" s="50">
        <v>200</v>
      </c>
      <c r="H13" s="50">
        <v>50</v>
      </c>
      <c r="I13" s="50">
        <v>65</v>
      </c>
      <c r="J13" s="50">
        <v>169</v>
      </c>
      <c r="K13" s="58">
        <f t="shared" si="0"/>
        <v>3284</v>
      </c>
      <c r="Q13" s="41"/>
      <c r="R13" s="2">
        <f t="shared" si="2"/>
        <v>44317</v>
      </c>
      <c r="S13" s="50"/>
      <c r="T13" s="50"/>
      <c r="U13" s="50"/>
      <c r="V13" s="50"/>
      <c r="W13" s="50"/>
      <c r="X13" s="50"/>
      <c r="Y13" s="50"/>
      <c r="Z13" s="58"/>
    </row>
    <row r="14" spans="2:30" ht="20.100000000000001" customHeight="1" x14ac:dyDescent="0.25">
      <c r="B14" s="41"/>
      <c r="C14" s="2">
        <f t="shared" si="1"/>
        <v>44348</v>
      </c>
      <c r="D14" s="50">
        <v>1500</v>
      </c>
      <c r="E14" s="50">
        <v>800</v>
      </c>
      <c r="F14" s="50">
        <v>500</v>
      </c>
      <c r="G14" s="50">
        <v>200</v>
      </c>
      <c r="H14" s="50">
        <v>50</v>
      </c>
      <c r="I14" s="50">
        <v>324</v>
      </c>
      <c r="J14" s="50">
        <v>158</v>
      </c>
      <c r="K14" s="58">
        <f t="shared" si="0"/>
        <v>3532</v>
      </c>
      <c r="Q14" s="41"/>
      <c r="R14" s="2">
        <f t="shared" si="2"/>
        <v>44348</v>
      </c>
      <c r="S14" s="50"/>
      <c r="T14" s="50"/>
      <c r="U14" s="50"/>
      <c r="V14" s="50"/>
      <c r="W14" s="50"/>
      <c r="X14" s="50"/>
      <c r="Y14" s="50"/>
      <c r="Z14" s="58"/>
    </row>
    <row r="15" spans="2:30" ht="20.100000000000001" customHeight="1" x14ac:dyDescent="0.25">
      <c r="B15" s="41">
        <v>3</v>
      </c>
      <c r="C15" s="2">
        <f t="shared" si="1"/>
        <v>44378</v>
      </c>
      <c r="D15" s="50">
        <v>1500</v>
      </c>
      <c r="E15" s="50">
        <v>800</v>
      </c>
      <c r="F15" s="50">
        <v>500</v>
      </c>
      <c r="G15" s="50">
        <v>200</v>
      </c>
      <c r="H15" s="50">
        <v>50</v>
      </c>
      <c r="I15" s="50">
        <v>265</v>
      </c>
      <c r="J15" s="50">
        <v>185</v>
      </c>
      <c r="K15" s="58">
        <f t="shared" si="0"/>
        <v>3500</v>
      </c>
      <c r="Q15" s="41">
        <v>3</v>
      </c>
      <c r="R15" s="2">
        <f t="shared" si="2"/>
        <v>44378</v>
      </c>
      <c r="S15" s="50"/>
      <c r="T15" s="50"/>
      <c r="U15" s="50"/>
      <c r="V15" s="50"/>
      <c r="W15" s="50"/>
      <c r="X15" s="50"/>
      <c r="Y15" s="50"/>
      <c r="Z15" s="58"/>
    </row>
    <row r="16" spans="2:30" ht="20.100000000000001" customHeight="1" x14ac:dyDescent="0.25">
      <c r="B16" s="41"/>
      <c r="C16" s="2">
        <f t="shared" si="1"/>
        <v>44409</v>
      </c>
      <c r="D16" s="50">
        <v>1500</v>
      </c>
      <c r="E16" s="50">
        <v>800</v>
      </c>
      <c r="F16" s="50">
        <v>500</v>
      </c>
      <c r="G16" s="50">
        <v>200</v>
      </c>
      <c r="H16" s="50">
        <v>50</v>
      </c>
      <c r="I16" s="50">
        <v>478</v>
      </c>
      <c r="J16" s="50">
        <v>95</v>
      </c>
      <c r="K16" s="58">
        <f t="shared" si="0"/>
        <v>3623</v>
      </c>
      <c r="Q16" s="41"/>
      <c r="R16" s="2">
        <f t="shared" si="2"/>
        <v>44409</v>
      </c>
      <c r="S16" s="50"/>
      <c r="T16" s="50"/>
      <c r="U16" s="50"/>
      <c r="V16" s="50"/>
      <c r="W16" s="50"/>
      <c r="X16" s="50"/>
      <c r="Y16" s="50"/>
      <c r="Z16" s="58"/>
    </row>
    <row r="17" spans="2:30" ht="20.100000000000001" customHeight="1" x14ac:dyDescent="0.25">
      <c r="B17" s="41"/>
      <c r="C17" s="2">
        <f t="shared" si="1"/>
        <v>44440</v>
      </c>
      <c r="D17" s="50">
        <v>1500</v>
      </c>
      <c r="E17" s="50">
        <v>800</v>
      </c>
      <c r="F17" s="50">
        <v>500</v>
      </c>
      <c r="G17" s="50">
        <v>200</v>
      </c>
      <c r="H17" s="50">
        <v>50</v>
      </c>
      <c r="I17" s="50">
        <v>398</v>
      </c>
      <c r="J17" s="50">
        <v>301</v>
      </c>
      <c r="K17" s="58">
        <f t="shared" si="0"/>
        <v>3749</v>
      </c>
      <c r="Q17" s="41"/>
      <c r="R17" s="2">
        <f t="shared" si="2"/>
        <v>44440</v>
      </c>
      <c r="S17" s="50"/>
      <c r="T17" s="50"/>
      <c r="U17" s="50"/>
      <c r="V17" s="50"/>
      <c r="W17" s="50"/>
      <c r="X17" s="50"/>
      <c r="Y17" s="50"/>
      <c r="Z17" s="58"/>
    </row>
    <row r="18" spans="2:30" ht="20.100000000000001" customHeight="1" x14ac:dyDescent="0.25">
      <c r="B18" s="41">
        <v>4</v>
      </c>
      <c r="C18" s="2">
        <f t="shared" si="1"/>
        <v>44470</v>
      </c>
      <c r="D18" s="50">
        <v>1500</v>
      </c>
      <c r="E18" s="50">
        <v>800</v>
      </c>
      <c r="F18" s="50">
        <v>500</v>
      </c>
      <c r="G18" s="50">
        <v>200</v>
      </c>
      <c r="H18" s="50">
        <v>50</v>
      </c>
      <c r="I18" s="50">
        <v>284</v>
      </c>
      <c r="J18" s="50">
        <v>285</v>
      </c>
      <c r="K18" s="58">
        <f t="shared" si="0"/>
        <v>3619</v>
      </c>
      <c r="Q18" s="41">
        <v>4</v>
      </c>
      <c r="R18" s="2">
        <f t="shared" si="2"/>
        <v>44470</v>
      </c>
      <c r="S18" s="50"/>
      <c r="T18" s="50"/>
      <c r="U18" s="50"/>
      <c r="V18" s="50"/>
      <c r="W18" s="50"/>
      <c r="X18" s="50"/>
      <c r="Y18" s="50"/>
      <c r="Z18" s="58"/>
    </row>
    <row r="19" spans="2:30" ht="20.100000000000001" customHeight="1" x14ac:dyDescent="0.25">
      <c r="B19" s="41"/>
      <c r="C19" s="2">
        <f t="shared" si="1"/>
        <v>44501</v>
      </c>
      <c r="D19" s="50">
        <v>1500</v>
      </c>
      <c r="E19" s="50">
        <v>800</v>
      </c>
      <c r="F19" s="50">
        <v>500</v>
      </c>
      <c r="G19" s="50">
        <v>200</v>
      </c>
      <c r="H19" s="50">
        <v>50</v>
      </c>
      <c r="I19" s="51">
        <v>401</v>
      </c>
      <c r="J19" s="51">
        <v>295</v>
      </c>
      <c r="K19" s="58">
        <f t="shared" si="0"/>
        <v>3746</v>
      </c>
      <c r="Q19" s="41"/>
      <c r="R19" s="2">
        <f t="shared" si="2"/>
        <v>44501</v>
      </c>
      <c r="S19" s="50"/>
      <c r="T19" s="50"/>
      <c r="U19" s="50"/>
      <c r="V19" s="50"/>
      <c r="W19" s="50"/>
      <c r="X19" s="51"/>
      <c r="Y19" s="51"/>
      <c r="Z19" s="58"/>
    </row>
    <row r="20" spans="2:30" ht="20.100000000000001" customHeight="1" x14ac:dyDescent="0.25">
      <c r="B20" s="41"/>
      <c r="C20" s="2">
        <f t="shared" si="1"/>
        <v>44531</v>
      </c>
      <c r="D20" s="50">
        <v>1500</v>
      </c>
      <c r="E20" s="50">
        <v>800</v>
      </c>
      <c r="F20" s="50">
        <v>500</v>
      </c>
      <c r="G20" s="50">
        <v>200</v>
      </c>
      <c r="H20" s="50">
        <v>50</v>
      </c>
      <c r="I20" s="54">
        <v>348</v>
      </c>
      <c r="J20" s="55">
        <v>195</v>
      </c>
      <c r="K20" s="58">
        <f t="shared" si="0"/>
        <v>3593</v>
      </c>
      <c r="Q20" s="41"/>
      <c r="R20" s="2">
        <f t="shared" si="2"/>
        <v>44531</v>
      </c>
      <c r="S20" s="50"/>
      <c r="T20" s="50"/>
      <c r="U20" s="50"/>
      <c r="V20" s="50"/>
      <c r="W20" s="50"/>
      <c r="X20" s="54"/>
      <c r="Y20" s="55"/>
      <c r="Z20" s="58"/>
    </row>
    <row r="21" spans="2:30" ht="20.100000000000001" customHeight="1" x14ac:dyDescent="0.25">
      <c r="D21" s="40"/>
      <c r="E21" s="40"/>
      <c r="F21" s="40"/>
      <c r="G21" s="40"/>
      <c r="H21" s="40"/>
      <c r="I21" s="38" t="s">
        <v>21</v>
      </c>
      <c r="J21" s="38"/>
      <c r="K21" s="52">
        <f>SUM(K9:K20)</f>
        <v>41923</v>
      </c>
      <c r="S21" s="40"/>
      <c r="T21" s="40"/>
      <c r="U21" s="40"/>
      <c r="V21" s="40"/>
      <c r="W21" s="40"/>
      <c r="X21" s="38" t="s">
        <v>21</v>
      </c>
      <c r="Y21" s="38"/>
      <c r="Z21" s="52"/>
    </row>
    <row r="22" spans="2:30" ht="20.100000000000001" customHeight="1" x14ac:dyDescent="0.25">
      <c r="N22" s="39"/>
      <c r="AC22" s="39"/>
    </row>
    <row r="24" spans="2:30" ht="20.100000000000001" customHeight="1" x14ac:dyDescent="0.25">
      <c r="B24" s="22" t="s">
        <v>4</v>
      </c>
      <c r="C24" s="23" t="s">
        <v>5</v>
      </c>
      <c r="D24" s="27" t="s">
        <v>14</v>
      </c>
      <c r="E24" s="27"/>
      <c r="F24" s="27"/>
      <c r="G24" s="27"/>
      <c r="H24" s="27"/>
      <c r="I24" s="27"/>
      <c r="J24" s="27"/>
      <c r="K24" s="20" t="s">
        <v>18</v>
      </c>
      <c r="L24" s="21"/>
      <c r="M24" s="21"/>
      <c r="N24" s="21"/>
      <c r="O24" s="19" t="s">
        <v>22</v>
      </c>
      <c r="Q24" s="22" t="s">
        <v>4</v>
      </c>
      <c r="R24" s="23" t="s">
        <v>5</v>
      </c>
      <c r="S24" s="27" t="s">
        <v>14</v>
      </c>
      <c r="T24" s="27"/>
      <c r="U24" s="27"/>
      <c r="V24" s="27"/>
      <c r="W24" s="27"/>
      <c r="X24" s="27"/>
      <c r="Y24" s="27"/>
      <c r="Z24" s="20" t="s">
        <v>18</v>
      </c>
      <c r="AA24" s="21"/>
      <c r="AB24" s="21"/>
      <c r="AC24" s="21"/>
      <c r="AD24" s="19" t="s">
        <v>22</v>
      </c>
    </row>
    <row r="25" spans="2:30" ht="78.75" x14ac:dyDescent="0.25">
      <c r="B25" s="22"/>
      <c r="C25" s="22"/>
      <c r="D25" s="17" t="s">
        <v>7</v>
      </c>
      <c r="E25" s="8" t="s">
        <v>8</v>
      </c>
      <c r="F25" s="8" t="s">
        <v>9</v>
      </c>
      <c r="G25" s="8" t="s">
        <v>10</v>
      </c>
      <c r="H25" s="9" t="s">
        <v>16</v>
      </c>
      <c r="I25" s="4" t="s">
        <v>25</v>
      </c>
      <c r="J25" s="4" t="s">
        <v>15</v>
      </c>
      <c r="K25" s="12" t="s">
        <v>12</v>
      </c>
      <c r="L25" s="7" t="s">
        <v>13</v>
      </c>
      <c r="M25" s="7" t="s">
        <v>11</v>
      </c>
      <c r="N25" s="10" t="s">
        <v>19</v>
      </c>
      <c r="O25" s="19"/>
      <c r="Q25" s="22"/>
      <c r="R25" s="22"/>
      <c r="S25" s="17" t="s">
        <v>7</v>
      </c>
      <c r="T25" s="8" t="s">
        <v>8</v>
      </c>
      <c r="U25" s="8" t="s">
        <v>9</v>
      </c>
      <c r="V25" s="8" t="s">
        <v>10</v>
      </c>
      <c r="W25" s="9" t="s">
        <v>16</v>
      </c>
      <c r="X25" s="4" t="s">
        <v>25</v>
      </c>
      <c r="Y25" s="4" t="s">
        <v>15</v>
      </c>
      <c r="Z25" s="12" t="s">
        <v>12</v>
      </c>
      <c r="AA25" s="7" t="s">
        <v>13</v>
      </c>
      <c r="AB25" s="7" t="s">
        <v>11</v>
      </c>
      <c r="AC25" s="10" t="s">
        <v>19</v>
      </c>
      <c r="AD25" s="19"/>
    </row>
    <row r="26" spans="2:30" ht="20.100000000000001" customHeight="1" x14ac:dyDescent="0.25">
      <c r="B26" s="42">
        <v>1</v>
      </c>
      <c r="C26" s="2">
        <f>D4</f>
        <v>44197</v>
      </c>
      <c r="D26" s="50">
        <v>1250</v>
      </c>
      <c r="E26" s="50">
        <v>450</v>
      </c>
      <c r="F26" s="50">
        <v>250</v>
      </c>
      <c r="G26" s="50">
        <v>160</v>
      </c>
      <c r="H26" s="50">
        <v>300</v>
      </c>
      <c r="I26" s="50">
        <v>200</v>
      </c>
      <c r="J26" s="50">
        <v>110</v>
      </c>
      <c r="K26" s="50">
        <v>65</v>
      </c>
      <c r="L26" s="50">
        <v>120</v>
      </c>
      <c r="M26" s="50">
        <v>254</v>
      </c>
      <c r="N26" s="50">
        <v>150</v>
      </c>
      <c r="O26" s="59">
        <f>SUM(D26:N26)</f>
        <v>3309</v>
      </c>
      <c r="Q26" s="42">
        <v>1</v>
      </c>
      <c r="R26" s="2">
        <f>S4</f>
        <v>44197</v>
      </c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9"/>
    </row>
    <row r="27" spans="2:30" ht="20.100000000000001" customHeight="1" x14ac:dyDescent="0.25">
      <c r="B27" s="41"/>
      <c r="C27" s="2">
        <f>DATE(YEAR(C26),MONTH(C26)+1,DAY(C26))</f>
        <v>44228</v>
      </c>
      <c r="D27" s="50">
        <v>1250</v>
      </c>
      <c r="E27" s="50">
        <v>450</v>
      </c>
      <c r="F27" s="50">
        <v>250</v>
      </c>
      <c r="G27" s="50">
        <v>160</v>
      </c>
      <c r="H27" s="50">
        <v>300</v>
      </c>
      <c r="I27" s="50">
        <v>200</v>
      </c>
      <c r="J27" s="50">
        <v>110</v>
      </c>
      <c r="K27" s="50">
        <v>75</v>
      </c>
      <c r="L27" s="50">
        <v>0</v>
      </c>
      <c r="M27" s="50">
        <v>523</v>
      </c>
      <c r="N27" s="50">
        <v>75</v>
      </c>
      <c r="O27" s="59">
        <f t="shared" ref="O27:O37" si="3">SUM(D27:N27)</f>
        <v>3393</v>
      </c>
      <c r="Q27" s="41"/>
      <c r="R27" s="2">
        <f>DATE(YEAR(R26),MONTH(R26)+1,DAY(R26))</f>
        <v>44228</v>
      </c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9"/>
    </row>
    <row r="28" spans="2:30" ht="20.100000000000001" customHeight="1" x14ac:dyDescent="0.25">
      <c r="B28" s="41"/>
      <c r="C28" s="2">
        <f t="shared" ref="C28:C37" si="4">DATE(YEAR(C27),MONTH(C27)+1,DAY(C27))</f>
        <v>44256</v>
      </c>
      <c r="D28" s="50">
        <v>1250</v>
      </c>
      <c r="E28" s="50">
        <v>450</v>
      </c>
      <c r="F28" s="50">
        <v>250</v>
      </c>
      <c r="G28" s="50">
        <v>160</v>
      </c>
      <c r="H28" s="50">
        <v>300</v>
      </c>
      <c r="I28" s="50">
        <v>200</v>
      </c>
      <c r="J28" s="50">
        <v>110</v>
      </c>
      <c r="K28" s="50">
        <v>45</v>
      </c>
      <c r="L28" s="50">
        <v>75</v>
      </c>
      <c r="M28" s="50">
        <v>68</v>
      </c>
      <c r="N28" s="50">
        <v>85</v>
      </c>
      <c r="O28" s="59">
        <f t="shared" si="3"/>
        <v>2993</v>
      </c>
      <c r="Q28" s="41"/>
      <c r="R28" s="2">
        <f t="shared" ref="R28:R37" si="5">DATE(YEAR(R27),MONTH(R27)+1,DAY(R27))</f>
        <v>44256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9"/>
    </row>
    <row r="29" spans="2:30" ht="20.100000000000001" customHeight="1" x14ac:dyDescent="0.25">
      <c r="B29" s="41">
        <v>2</v>
      </c>
      <c r="C29" s="2">
        <f t="shared" si="4"/>
        <v>44287</v>
      </c>
      <c r="D29" s="50">
        <v>1250</v>
      </c>
      <c r="E29" s="50">
        <v>450</v>
      </c>
      <c r="F29" s="50">
        <v>250</v>
      </c>
      <c r="G29" s="50">
        <v>160</v>
      </c>
      <c r="H29" s="50">
        <v>300</v>
      </c>
      <c r="I29" s="50">
        <v>200</v>
      </c>
      <c r="J29" s="50">
        <v>110</v>
      </c>
      <c r="K29" s="50">
        <v>15</v>
      </c>
      <c r="L29" s="50">
        <v>47</v>
      </c>
      <c r="M29" s="50">
        <v>954</v>
      </c>
      <c r="N29" s="50">
        <v>47</v>
      </c>
      <c r="O29" s="59">
        <f t="shared" si="3"/>
        <v>3783</v>
      </c>
      <c r="Q29" s="41">
        <v>2</v>
      </c>
      <c r="R29" s="2">
        <f t="shared" si="5"/>
        <v>44287</v>
      </c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9"/>
    </row>
    <row r="30" spans="2:30" ht="20.100000000000001" customHeight="1" x14ac:dyDescent="0.25">
      <c r="B30" s="41"/>
      <c r="C30" s="2">
        <f t="shared" si="4"/>
        <v>44317</v>
      </c>
      <c r="D30" s="50">
        <v>1250</v>
      </c>
      <c r="E30" s="50">
        <v>450</v>
      </c>
      <c r="F30" s="50">
        <v>250</v>
      </c>
      <c r="G30" s="50">
        <v>160</v>
      </c>
      <c r="H30" s="50">
        <v>300</v>
      </c>
      <c r="I30" s="50">
        <v>200</v>
      </c>
      <c r="J30" s="50">
        <v>110</v>
      </c>
      <c r="K30" s="50">
        <v>35</v>
      </c>
      <c r="L30" s="50">
        <v>95</v>
      </c>
      <c r="M30" s="50">
        <v>654</v>
      </c>
      <c r="N30" s="50">
        <v>65</v>
      </c>
      <c r="O30" s="59">
        <f t="shared" si="3"/>
        <v>3569</v>
      </c>
      <c r="Q30" s="41"/>
      <c r="R30" s="2">
        <f t="shared" si="5"/>
        <v>44317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9"/>
    </row>
    <row r="31" spans="2:30" ht="20.100000000000001" customHeight="1" x14ac:dyDescent="0.25">
      <c r="B31" s="41"/>
      <c r="C31" s="2">
        <f t="shared" si="4"/>
        <v>44348</v>
      </c>
      <c r="D31" s="50">
        <v>1250</v>
      </c>
      <c r="E31" s="50">
        <v>450</v>
      </c>
      <c r="F31" s="50">
        <v>250</v>
      </c>
      <c r="G31" s="50">
        <v>160</v>
      </c>
      <c r="H31" s="50">
        <v>300</v>
      </c>
      <c r="I31" s="50">
        <v>200</v>
      </c>
      <c r="J31" s="50">
        <v>110</v>
      </c>
      <c r="K31" s="50">
        <v>95</v>
      </c>
      <c r="L31" s="50">
        <v>65</v>
      </c>
      <c r="M31" s="50">
        <v>321</v>
      </c>
      <c r="N31" s="50">
        <v>95</v>
      </c>
      <c r="O31" s="59">
        <f t="shared" si="3"/>
        <v>3296</v>
      </c>
      <c r="Q31" s="41"/>
      <c r="R31" s="2">
        <f t="shared" si="5"/>
        <v>44348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9"/>
    </row>
    <row r="32" spans="2:30" ht="20.100000000000001" customHeight="1" x14ac:dyDescent="0.25">
      <c r="B32" s="41">
        <v>3</v>
      </c>
      <c r="C32" s="2">
        <f t="shared" si="4"/>
        <v>44378</v>
      </c>
      <c r="D32" s="50">
        <v>1250</v>
      </c>
      <c r="E32" s="50">
        <v>450</v>
      </c>
      <c r="F32" s="50">
        <v>250</v>
      </c>
      <c r="G32" s="50">
        <v>160</v>
      </c>
      <c r="H32" s="50">
        <v>300</v>
      </c>
      <c r="I32" s="50">
        <v>200</v>
      </c>
      <c r="J32" s="50">
        <v>110</v>
      </c>
      <c r="K32" s="50">
        <v>85</v>
      </c>
      <c r="L32" s="50">
        <v>83</v>
      </c>
      <c r="M32" s="50">
        <v>852</v>
      </c>
      <c r="N32" s="50">
        <v>25</v>
      </c>
      <c r="O32" s="59">
        <f t="shared" si="3"/>
        <v>3765</v>
      </c>
      <c r="Q32" s="41">
        <v>3</v>
      </c>
      <c r="R32" s="2">
        <f t="shared" si="5"/>
        <v>44378</v>
      </c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9"/>
    </row>
    <row r="33" spans="2:30" ht="20.100000000000001" customHeight="1" x14ac:dyDescent="0.25">
      <c r="B33" s="41"/>
      <c r="C33" s="2">
        <f t="shared" si="4"/>
        <v>44409</v>
      </c>
      <c r="D33" s="50">
        <v>1250</v>
      </c>
      <c r="E33" s="50">
        <v>450</v>
      </c>
      <c r="F33" s="50">
        <v>250</v>
      </c>
      <c r="G33" s="50">
        <v>160</v>
      </c>
      <c r="H33" s="50">
        <v>300</v>
      </c>
      <c r="I33" s="50">
        <v>200</v>
      </c>
      <c r="J33" s="50">
        <v>110</v>
      </c>
      <c r="K33" s="50">
        <v>75</v>
      </c>
      <c r="L33" s="50">
        <v>24</v>
      </c>
      <c r="M33" s="50">
        <v>741</v>
      </c>
      <c r="N33" s="50">
        <v>35</v>
      </c>
      <c r="O33" s="59">
        <f t="shared" si="3"/>
        <v>3595</v>
      </c>
      <c r="Q33" s="41"/>
      <c r="R33" s="2">
        <f t="shared" si="5"/>
        <v>44409</v>
      </c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9"/>
    </row>
    <row r="34" spans="2:30" ht="20.100000000000001" customHeight="1" x14ac:dyDescent="0.25">
      <c r="B34" s="41"/>
      <c r="C34" s="2">
        <f t="shared" si="4"/>
        <v>44440</v>
      </c>
      <c r="D34" s="50">
        <v>1250</v>
      </c>
      <c r="E34" s="50">
        <v>450</v>
      </c>
      <c r="F34" s="50">
        <v>250</v>
      </c>
      <c r="G34" s="50">
        <v>160</v>
      </c>
      <c r="H34" s="50">
        <v>300</v>
      </c>
      <c r="I34" s="50">
        <v>200</v>
      </c>
      <c r="J34" s="50">
        <v>110</v>
      </c>
      <c r="K34" s="50">
        <v>54</v>
      </c>
      <c r="L34" s="50">
        <v>0</v>
      </c>
      <c r="M34" s="50">
        <v>963</v>
      </c>
      <c r="N34" s="50">
        <v>45</v>
      </c>
      <c r="O34" s="59">
        <f t="shared" si="3"/>
        <v>3782</v>
      </c>
      <c r="Q34" s="41"/>
      <c r="R34" s="2">
        <f t="shared" si="5"/>
        <v>44440</v>
      </c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9"/>
    </row>
    <row r="35" spans="2:30" ht="20.100000000000001" customHeight="1" x14ac:dyDescent="0.25">
      <c r="B35" s="41">
        <v>4</v>
      </c>
      <c r="C35" s="2">
        <f t="shared" si="4"/>
        <v>44470</v>
      </c>
      <c r="D35" s="50">
        <v>1250</v>
      </c>
      <c r="E35" s="50">
        <v>450</v>
      </c>
      <c r="F35" s="50">
        <v>250</v>
      </c>
      <c r="G35" s="50">
        <v>160</v>
      </c>
      <c r="H35" s="50">
        <v>300</v>
      </c>
      <c r="I35" s="50">
        <v>200</v>
      </c>
      <c r="J35" s="50">
        <v>110</v>
      </c>
      <c r="K35" s="50">
        <v>57</v>
      </c>
      <c r="L35" s="50">
        <v>0</v>
      </c>
      <c r="M35" s="50">
        <v>753</v>
      </c>
      <c r="N35" s="50">
        <v>15</v>
      </c>
      <c r="O35" s="59">
        <f t="shared" si="3"/>
        <v>3545</v>
      </c>
      <c r="Q35" s="41">
        <v>4</v>
      </c>
      <c r="R35" s="2">
        <f t="shared" si="5"/>
        <v>44470</v>
      </c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9"/>
    </row>
    <row r="36" spans="2:30" ht="20.100000000000001" customHeight="1" x14ac:dyDescent="0.25">
      <c r="B36" s="41"/>
      <c r="C36" s="2">
        <f t="shared" si="4"/>
        <v>44501</v>
      </c>
      <c r="D36" s="50">
        <v>1250</v>
      </c>
      <c r="E36" s="50">
        <v>450</v>
      </c>
      <c r="F36" s="50">
        <v>250</v>
      </c>
      <c r="G36" s="51">
        <v>160</v>
      </c>
      <c r="H36" s="50">
        <v>300</v>
      </c>
      <c r="I36" s="50">
        <v>200</v>
      </c>
      <c r="J36" s="50">
        <v>110</v>
      </c>
      <c r="K36" s="51">
        <v>64</v>
      </c>
      <c r="L36" s="51">
        <v>87</v>
      </c>
      <c r="M36" s="50">
        <v>159</v>
      </c>
      <c r="N36" s="50">
        <v>68</v>
      </c>
      <c r="O36" s="59">
        <f t="shared" si="3"/>
        <v>3098</v>
      </c>
      <c r="Q36" s="41"/>
      <c r="R36" s="2">
        <f t="shared" si="5"/>
        <v>44501</v>
      </c>
      <c r="S36" s="50"/>
      <c r="T36" s="50"/>
      <c r="U36" s="50"/>
      <c r="V36" s="51"/>
      <c r="W36" s="50"/>
      <c r="X36" s="50"/>
      <c r="Y36" s="50"/>
      <c r="Z36" s="51"/>
      <c r="AA36" s="51"/>
      <c r="AB36" s="50"/>
      <c r="AC36" s="50"/>
      <c r="AD36" s="59"/>
    </row>
    <row r="37" spans="2:30" ht="20.100000000000001" customHeight="1" x14ac:dyDescent="0.25">
      <c r="B37" s="41"/>
      <c r="C37" s="2">
        <f t="shared" si="4"/>
        <v>44531</v>
      </c>
      <c r="D37" s="50">
        <v>1250</v>
      </c>
      <c r="E37" s="50">
        <v>450</v>
      </c>
      <c r="F37" s="50">
        <v>250</v>
      </c>
      <c r="G37" s="52">
        <v>160</v>
      </c>
      <c r="H37" s="50">
        <v>300</v>
      </c>
      <c r="I37" s="50">
        <v>200</v>
      </c>
      <c r="J37" s="50">
        <v>110</v>
      </c>
      <c r="K37" s="52">
        <v>73</v>
      </c>
      <c r="L37" s="52">
        <v>96</v>
      </c>
      <c r="M37" s="53">
        <v>258</v>
      </c>
      <c r="N37" s="51">
        <v>75</v>
      </c>
      <c r="O37" s="59">
        <f t="shared" si="3"/>
        <v>3222</v>
      </c>
      <c r="Q37" s="41"/>
      <c r="R37" s="2">
        <f t="shared" si="5"/>
        <v>44531</v>
      </c>
      <c r="S37" s="50"/>
      <c r="T37" s="50"/>
      <c r="U37" s="50"/>
      <c r="V37" s="52"/>
      <c r="W37" s="50"/>
      <c r="X37" s="50"/>
      <c r="Y37" s="50"/>
      <c r="Z37" s="52"/>
      <c r="AA37" s="52"/>
      <c r="AB37" s="53"/>
      <c r="AC37" s="51"/>
      <c r="AD37" s="59"/>
    </row>
    <row r="38" spans="2:30" ht="20.100000000000001" customHeight="1" x14ac:dyDescent="0.25">
      <c r="M38" s="44" t="s">
        <v>30</v>
      </c>
      <c r="N38" s="44"/>
      <c r="O38" s="60">
        <f>SUM(O26:O37)</f>
        <v>41350</v>
      </c>
      <c r="AB38" s="44" t="s">
        <v>30</v>
      </c>
      <c r="AC38" s="44"/>
      <c r="AD38" s="60"/>
    </row>
  </sheetData>
  <mergeCells count="50">
    <mergeCell ref="AB38:AC38"/>
    <mergeCell ref="R24:R25"/>
    <mergeCell ref="S24:Y24"/>
    <mergeCell ref="Z24:AC24"/>
    <mergeCell ref="AD24:AD25"/>
    <mergeCell ref="Q26:Q28"/>
    <mergeCell ref="Q9:Q11"/>
    <mergeCell ref="Q12:Q14"/>
    <mergeCell ref="Q15:Q17"/>
    <mergeCell ref="Q18:Q20"/>
    <mergeCell ref="X21:Y21"/>
    <mergeCell ref="Q7:Q8"/>
    <mergeCell ref="R7:R8"/>
    <mergeCell ref="S7:W7"/>
    <mergeCell ref="X7:Y7"/>
    <mergeCell ref="Z7:Z8"/>
    <mergeCell ref="Q2:AD2"/>
    <mergeCell ref="Q4:R4"/>
    <mergeCell ref="V4:W5"/>
    <mergeCell ref="X4:X5"/>
    <mergeCell ref="Q5:R5"/>
    <mergeCell ref="D24:J24"/>
    <mergeCell ref="K24:N24"/>
    <mergeCell ref="B2:O2"/>
    <mergeCell ref="G4:H5"/>
    <mergeCell ref="B18:B20"/>
    <mergeCell ref="I7:J7"/>
    <mergeCell ref="I21:J21"/>
    <mergeCell ref="B7:B8"/>
    <mergeCell ref="C7:C8"/>
    <mergeCell ref="I4:I5"/>
    <mergeCell ref="K7:K8"/>
    <mergeCell ref="B4:C4"/>
    <mergeCell ref="D7:H7"/>
    <mergeCell ref="B5:C5"/>
    <mergeCell ref="B9:B11"/>
    <mergeCell ref="B12:B14"/>
    <mergeCell ref="B15:B17"/>
    <mergeCell ref="Q24:Q25"/>
    <mergeCell ref="M38:N38"/>
    <mergeCell ref="B24:B25"/>
    <mergeCell ref="C24:C25"/>
    <mergeCell ref="B26:B28"/>
    <mergeCell ref="B29:B31"/>
    <mergeCell ref="B32:B34"/>
    <mergeCell ref="B35:B37"/>
    <mergeCell ref="O24:O25"/>
    <mergeCell ref="Q29:Q31"/>
    <mergeCell ref="Q32:Q34"/>
    <mergeCell ref="Q35:Q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15F3D-B467-4160-B0FD-E7B1B2106971}">
  <dimension ref="B3:O11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42578125" style="1" customWidth="1"/>
    <col min="2" max="2" width="24.5703125" style="1" customWidth="1"/>
    <col min="3" max="11" width="10.7109375" style="1" bestFit="1" customWidth="1"/>
    <col min="12" max="14" width="11" style="1" bestFit="1" customWidth="1"/>
    <col min="15" max="15" width="11.5703125" style="1" bestFit="1" customWidth="1"/>
    <col min="16" max="16384" width="9.140625" style="1"/>
  </cols>
  <sheetData>
    <row r="3" spans="2:15" ht="20.100000000000001" customHeight="1" x14ac:dyDescent="0.25">
      <c r="B3" s="16" t="s">
        <v>35</v>
      </c>
      <c r="C3" s="65">
        <f>Dataset!D4</f>
        <v>44197</v>
      </c>
      <c r="D3" s="65">
        <f>DATE(YEAR(C3),MONTH(C3)+1,DAY(C3))</f>
        <v>44228</v>
      </c>
      <c r="E3" s="65">
        <f>DATE(YEAR(D3),MONTH(D3)+1,DAY(D3))</f>
        <v>44256</v>
      </c>
      <c r="F3" s="65">
        <f>DATE(YEAR(E3),MONTH(E3)+1,DAY(E3))</f>
        <v>44287</v>
      </c>
      <c r="G3" s="65">
        <f>DATE(YEAR(F3),MONTH(F3)+1,DAY(F3))</f>
        <v>44317</v>
      </c>
      <c r="H3" s="65">
        <f>DATE(YEAR(G3),MONTH(G3)+1,DAY(G3))</f>
        <v>44348</v>
      </c>
      <c r="I3" s="65">
        <f>DATE(YEAR(H3),MONTH(H3)+1,DAY(H3))</f>
        <v>44378</v>
      </c>
      <c r="J3" s="65">
        <f>DATE(YEAR(I3),MONTH(I3)+1,DAY(I3))</f>
        <v>44409</v>
      </c>
      <c r="K3" s="65">
        <f>DATE(YEAR(J3),MONTH(J3)+1,DAY(J3))</f>
        <v>44440</v>
      </c>
      <c r="L3" s="65">
        <f>DATE(YEAR(K3),MONTH(K3)+1,DAY(K3))</f>
        <v>44470</v>
      </c>
      <c r="M3" s="65">
        <f>DATE(YEAR(L3),MONTH(L3)+1,DAY(L3))</f>
        <v>44501</v>
      </c>
      <c r="N3" s="65">
        <f>DATE(YEAR(M3),MONTH(M3)+1,DAY(M3))</f>
        <v>44531</v>
      </c>
      <c r="O3" s="16" t="s">
        <v>34</v>
      </c>
    </row>
    <row r="4" spans="2:15" ht="31.5" x14ac:dyDescent="0.25">
      <c r="B4" s="16" t="s">
        <v>0</v>
      </c>
      <c r="C4" s="14">
        <v>1500</v>
      </c>
      <c r="D4" s="14">
        <v>1500</v>
      </c>
      <c r="E4" s="14">
        <v>1500</v>
      </c>
      <c r="F4" s="14">
        <v>1500</v>
      </c>
      <c r="G4" s="14">
        <v>1500</v>
      </c>
      <c r="H4" s="14">
        <v>1500</v>
      </c>
      <c r="I4" s="14">
        <v>1500</v>
      </c>
      <c r="J4" s="14">
        <v>1500</v>
      </c>
      <c r="K4" s="14">
        <v>1500</v>
      </c>
      <c r="L4" s="14">
        <v>1500</v>
      </c>
      <c r="M4" s="14">
        <v>1500</v>
      </c>
      <c r="N4" s="45">
        <v>1500</v>
      </c>
      <c r="O4" s="49">
        <f>SUM(C4:N4)</f>
        <v>18000</v>
      </c>
    </row>
    <row r="5" spans="2:15" ht="15.75" x14ac:dyDescent="0.25">
      <c r="B5" s="16" t="s">
        <v>26</v>
      </c>
      <c r="C5" s="14">
        <v>800</v>
      </c>
      <c r="D5" s="14">
        <v>800</v>
      </c>
      <c r="E5" s="14">
        <v>800</v>
      </c>
      <c r="F5" s="14">
        <v>800</v>
      </c>
      <c r="G5" s="14">
        <v>800</v>
      </c>
      <c r="H5" s="14">
        <v>800</v>
      </c>
      <c r="I5" s="14">
        <v>800</v>
      </c>
      <c r="J5" s="14">
        <v>800</v>
      </c>
      <c r="K5" s="14">
        <v>800</v>
      </c>
      <c r="L5" s="14">
        <v>800</v>
      </c>
      <c r="M5" s="14">
        <v>800</v>
      </c>
      <c r="N5" s="45">
        <v>800</v>
      </c>
      <c r="O5" s="49">
        <f t="shared" ref="O5:O10" si="0">SUM(C5:N5)</f>
        <v>9600</v>
      </c>
    </row>
    <row r="6" spans="2:15" ht="20.100000000000001" customHeight="1" x14ac:dyDescent="0.25">
      <c r="B6" s="15" t="s">
        <v>1</v>
      </c>
      <c r="C6" s="14">
        <v>500</v>
      </c>
      <c r="D6" s="14">
        <v>500</v>
      </c>
      <c r="E6" s="14">
        <v>500</v>
      </c>
      <c r="F6" s="14">
        <v>500</v>
      </c>
      <c r="G6" s="14">
        <v>500</v>
      </c>
      <c r="H6" s="14">
        <v>500</v>
      </c>
      <c r="I6" s="14">
        <v>500</v>
      </c>
      <c r="J6" s="14">
        <v>500</v>
      </c>
      <c r="K6" s="14">
        <v>500</v>
      </c>
      <c r="L6" s="14">
        <v>500</v>
      </c>
      <c r="M6" s="14">
        <v>500</v>
      </c>
      <c r="N6" s="45">
        <v>500</v>
      </c>
      <c r="O6" s="49">
        <f t="shared" si="0"/>
        <v>6000</v>
      </c>
    </row>
    <row r="7" spans="2:15" ht="15.75" x14ac:dyDescent="0.25">
      <c r="B7" s="15" t="s">
        <v>2</v>
      </c>
      <c r="C7" s="14">
        <v>200</v>
      </c>
      <c r="D7" s="14">
        <v>200</v>
      </c>
      <c r="E7" s="14">
        <v>200</v>
      </c>
      <c r="F7" s="14">
        <v>200</v>
      </c>
      <c r="G7" s="14">
        <v>200</v>
      </c>
      <c r="H7" s="14">
        <v>200</v>
      </c>
      <c r="I7" s="14">
        <v>200</v>
      </c>
      <c r="J7" s="14">
        <v>200</v>
      </c>
      <c r="K7" s="14">
        <v>200</v>
      </c>
      <c r="L7" s="14">
        <v>200</v>
      </c>
      <c r="M7" s="14">
        <v>200</v>
      </c>
      <c r="N7" s="45">
        <v>200</v>
      </c>
      <c r="O7" s="49">
        <f t="shared" si="0"/>
        <v>2400</v>
      </c>
    </row>
    <row r="8" spans="2:15" ht="15.75" x14ac:dyDescent="0.25">
      <c r="B8" s="15" t="s">
        <v>3</v>
      </c>
      <c r="C8" s="14">
        <v>50</v>
      </c>
      <c r="D8" s="14">
        <v>50</v>
      </c>
      <c r="E8" s="14">
        <v>50</v>
      </c>
      <c r="F8" s="14">
        <v>50</v>
      </c>
      <c r="G8" s="14">
        <v>50</v>
      </c>
      <c r="H8" s="14">
        <v>50</v>
      </c>
      <c r="I8" s="14">
        <v>50</v>
      </c>
      <c r="J8" s="14">
        <v>50</v>
      </c>
      <c r="K8" s="14">
        <v>50</v>
      </c>
      <c r="L8" s="14">
        <v>50</v>
      </c>
      <c r="M8" s="14">
        <v>50</v>
      </c>
      <c r="N8" s="45">
        <v>50</v>
      </c>
      <c r="O8" s="49">
        <f t="shared" si="0"/>
        <v>600</v>
      </c>
    </row>
    <row r="9" spans="2:15" ht="15.75" x14ac:dyDescent="0.25">
      <c r="B9" s="16" t="s">
        <v>31</v>
      </c>
      <c r="C9" s="14">
        <v>158</v>
      </c>
      <c r="D9" s="14">
        <v>165</v>
      </c>
      <c r="E9" s="14">
        <v>175</v>
      </c>
      <c r="F9" s="14">
        <v>149</v>
      </c>
      <c r="G9" s="14">
        <v>65</v>
      </c>
      <c r="H9" s="14">
        <v>324</v>
      </c>
      <c r="I9" s="14">
        <v>265</v>
      </c>
      <c r="J9" s="14">
        <v>478</v>
      </c>
      <c r="K9" s="14">
        <v>398</v>
      </c>
      <c r="L9" s="14">
        <v>284</v>
      </c>
      <c r="M9" s="18">
        <v>401</v>
      </c>
      <c r="N9" s="43">
        <v>348</v>
      </c>
      <c r="O9" s="49">
        <f t="shared" si="0"/>
        <v>3210</v>
      </c>
    </row>
    <row r="10" spans="2:15" ht="20.100000000000001" customHeight="1" x14ac:dyDescent="0.25">
      <c r="B10" s="15" t="s">
        <v>6</v>
      </c>
      <c r="C10" s="18">
        <v>120</v>
      </c>
      <c r="D10" s="18">
        <v>15</v>
      </c>
      <c r="E10" s="18">
        <v>147</v>
      </c>
      <c r="F10" s="18">
        <v>148</v>
      </c>
      <c r="G10" s="18">
        <v>169</v>
      </c>
      <c r="H10" s="18">
        <v>158</v>
      </c>
      <c r="I10" s="18">
        <v>185</v>
      </c>
      <c r="J10" s="18">
        <v>95</v>
      </c>
      <c r="K10" s="18">
        <v>301</v>
      </c>
      <c r="L10" s="46">
        <v>285</v>
      </c>
      <c r="M10" s="47">
        <v>295</v>
      </c>
      <c r="N10" s="48">
        <v>195</v>
      </c>
      <c r="O10" s="49">
        <f t="shared" si="0"/>
        <v>2113</v>
      </c>
    </row>
    <row r="11" spans="2:15" ht="20.100000000000001" customHeight="1" x14ac:dyDescent="0.25">
      <c r="B11" s="16" t="s">
        <v>34</v>
      </c>
      <c r="C11" s="49">
        <f t="shared" ref="C11:M11" si="1">SUM(C4:C10)</f>
        <v>3328</v>
      </c>
      <c r="D11" s="49">
        <f t="shared" si="1"/>
        <v>3230</v>
      </c>
      <c r="E11" s="49">
        <f t="shared" si="1"/>
        <v>3372</v>
      </c>
      <c r="F11" s="49">
        <f t="shared" si="1"/>
        <v>3347</v>
      </c>
      <c r="G11" s="49">
        <f t="shared" si="1"/>
        <v>3284</v>
      </c>
      <c r="H11" s="49">
        <f t="shared" si="1"/>
        <v>3532</v>
      </c>
      <c r="I11" s="49">
        <f t="shared" si="1"/>
        <v>3500</v>
      </c>
      <c r="J11" s="49">
        <f t="shared" si="1"/>
        <v>3623</v>
      </c>
      <c r="K11" s="49">
        <f t="shared" si="1"/>
        <v>3749</v>
      </c>
      <c r="L11" s="49">
        <f t="shared" si="1"/>
        <v>3619</v>
      </c>
      <c r="M11" s="49">
        <f t="shared" si="1"/>
        <v>3746</v>
      </c>
      <c r="N11" s="49">
        <f>SUM(N4:N10)</f>
        <v>3593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F2B1-8E2A-4F8C-B4BD-7F91BAD15E38}">
  <dimension ref="B3:O15"/>
  <sheetViews>
    <sheetView showGridLines="0" tabSelected="1" workbookViewId="0">
      <selection activeCell="O19" sqref="O19"/>
    </sheetView>
  </sheetViews>
  <sheetFormatPr defaultRowHeight="20.100000000000001" customHeight="1" x14ac:dyDescent="0.25"/>
  <cols>
    <col min="1" max="1" width="9.140625" style="1"/>
    <col min="2" max="2" width="15.85546875" style="1" bestFit="1" customWidth="1"/>
    <col min="3" max="11" width="10.5703125" style="1" bestFit="1" customWidth="1"/>
    <col min="12" max="12" width="11" style="1" bestFit="1" customWidth="1"/>
    <col min="13" max="13" width="10.85546875" style="1" customWidth="1"/>
    <col min="14" max="14" width="11" style="1" bestFit="1" customWidth="1"/>
    <col min="15" max="15" width="11.5703125" style="1" bestFit="1" customWidth="1"/>
    <col min="16" max="16384" width="9.140625" style="1"/>
  </cols>
  <sheetData>
    <row r="3" spans="2:15" ht="20.100000000000001" customHeight="1" x14ac:dyDescent="0.25">
      <c r="B3" s="16" t="s">
        <v>35</v>
      </c>
      <c r="C3" s="65">
        <f>Dataset!D4</f>
        <v>44197</v>
      </c>
      <c r="D3" s="65">
        <f>DATE(YEAR(C3),MONTH(C3)+1,DAY(C3))</f>
        <v>44228</v>
      </c>
      <c r="E3" s="65">
        <f>DATE(YEAR(D3),MONTH(D3)+1,DAY(D3))</f>
        <v>44256</v>
      </c>
      <c r="F3" s="65">
        <f>DATE(YEAR(E3),MONTH(E3)+1,DAY(E3))</f>
        <v>44287</v>
      </c>
      <c r="G3" s="65">
        <f>DATE(YEAR(F3),MONTH(F3)+1,DAY(F3))</f>
        <v>44317</v>
      </c>
      <c r="H3" s="65">
        <f>DATE(YEAR(G3),MONTH(G3)+1,DAY(G3))</f>
        <v>44348</v>
      </c>
      <c r="I3" s="65">
        <f>DATE(YEAR(H3),MONTH(H3)+1,DAY(H3))</f>
        <v>44378</v>
      </c>
      <c r="J3" s="65">
        <f>DATE(YEAR(I3),MONTH(I3)+1,DAY(I3))</f>
        <v>44409</v>
      </c>
      <c r="K3" s="65">
        <f>DATE(YEAR(J3),MONTH(J3)+1,DAY(J3))</f>
        <v>44440</v>
      </c>
      <c r="L3" s="65">
        <f>DATE(YEAR(K3),MONTH(K3)+1,DAY(K3))</f>
        <v>44470</v>
      </c>
      <c r="M3" s="65">
        <f>DATE(YEAR(L3),MONTH(L3)+1,DAY(L3))</f>
        <v>44501</v>
      </c>
      <c r="N3" s="65">
        <f>DATE(YEAR(M3),MONTH(M3)+1,DAY(M3))</f>
        <v>44531</v>
      </c>
      <c r="O3" s="68" t="s">
        <v>34</v>
      </c>
    </row>
    <row r="4" spans="2:15" ht="20.100000000000001" customHeight="1" x14ac:dyDescent="0.25">
      <c r="B4" s="17" t="s">
        <v>7</v>
      </c>
      <c r="C4" s="50">
        <v>1250</v>
      </c>
      <c r="D4" s="50">
        <v>1250</v>
      </c>
      <c r="E4" s="50">
        <v>1250</v>
      </c>
      <c r="F4" s="50">
        <v>1250</v>
      </c>
      <c r="G4" s="50">
        <v>1250</v>
      </c>
      <c r="H4" s="50">
        <v>1250</v>
      </c>
      <c r="I4" s="50">
        <v>1250</v>
      </c>
      <c r="J4" s="50">
        <v>1250</v>
      </c>
      <c r="K4" s="50">
        <v>1250</v>
      </c>
      <c r="L4" s="50">
        <v>1250</v>
      </c>
      <c r="M4" s="50">
        <v>1250</v>
      </c>
      <c r="N4" s="61">
        <v>1250</v>
      </c>
      <c r="O4" s="49">
        <f>SUM(C4:N4)</f>
        <v>15000</v>
      </c>
    </row>
    <row r="5" spans="2:15" ht="20.100000000000001" customHeight="1" x14ac:dyDescent="0.25">
      <c r="B5" s="8" t="s">
        <v>8</v>
      </c>
      <c r="C5" s="50">
        <v>450</v>
      </c>
      <c r="D5" s="50">
        <v>450</v>
      </c>
      <c r="E5" s="50">
        <v>450</v>
      </c>
      <c r="F5" s="50">
        <v>450</v>
      </c>
      <c r="G5" s="50">
        <v>450</v>
      </c>
      <c r="H5" s="50">
        <v>450</v>
      </c>
      <c r="I5" s="50">
        <v>450</v>
      </c>
      <c r="J5" s="50">
        <v>450</v>
      </c>
      <c r="K5" s="50">
        <v>450</v>
      </c>
      <c r="L5" s="50">
        <v>450</v>
      </c>
      <c r="M5" s="50">
        <v>450</v>
      </c>
      <c r="N5" s="61">
        <v>450</v>
      </c>
      <c r="O5" s="49">
        <f t="shared" ref="O5:O14" si="0">SUM(C5:N5)</f>
        <v>5400</v>
      </c>
    </row>
    <row r="6" spans="2:15" ht="20.100000000000001" customHeight="1" x14ac:dyDescent="0.25">
      <c r="B6" s="8" t="s">
        <v>9</v>
      </c>
      <c r="C6" s="50">
        <v>250</v>
      </c>
      <c r="D6" s="50">
        <v>250</v>
      </c>
      <c r="E6" s="50">
        <v>250</v>
      </c>
      <c r="F6" s="50">
        <v>250</v>
      </c>
      <c r="G6" s="50">
        <v>250</v>
      </c>
      <c r="H6" s="50">
        <v>250</v>
      </c>
      <c r="I6" s="50">
        <v>250</v>
      </c>
      <c r="J6" s="50">
        <v>250</v>
      </c>
      <c r="K6" s="50">
        <v>250</v>
      </c>
      <c r="L6" s="50">
        <v>250</v>
      </c>
      <c r="M6" s="50">
        <v>250</v>
      </c>
      <c r="N6" s="61">
        <v>250</v>
      </c>
      <c r="O6" s="49">
        <f t="shared" si="0"/>
        <v>3000</v>
      </c>
    </row>
    <row r="7" spans="2:15" ht="20.100000000000001" customHeight="1" x14ac:dyDescent="0.25">
      <c r="B7" s="8" t="s">
        <v>10</v>
      </c>
      <c r="C7" s="50">
        <v>160</v>
      </c>
      <c r="D7" s="50">
        <v>160</v>
      </c>
      <c r="E7" s="50">
        <v>160</v>
      </c>
      <c r="F7" s="50">
        <v>160</v>
      </c>
      <c r="G7" s="50">
        <v>160</v>
      </c>
      <c r="H7" s="50">
        <v>160</v>
      </c>
      <c r="I7" s="50">
        <v>160</v>
      </c>
      <c r="J7" s="50">
        <v>160</v>
      </c>
      <c r="K7" s="50">
        <v>160</v>
      </c>
      <c r="L7" s="50">
        <v>160</v>
      </c>
      <c r="M7" s="51">
        <v>160</v>
      </c>
      <c r="N7" s="66">
        <v>160</v>
      </c>
      <c r="O7" s="49">
        <f t="shared" si="0"/>
        <v>1920</v>
      </c>
    </row>
    <row r="8" spans="2:15" ht="31.5" x14ac:dyDescent="0.25">
      <c r="B8" s="9" t="s">
        <v>16</v>
      </c>
      <c r="C8" s="50">
        <v>300</v>
      </c>
      <c r="D8" s="50">
        <v>300</v>
      </c>
      <c r="E8" s="50">
        <v>300</v>
      </c>
      <c r="F8" s="50">
        <v>300</v>
      </c>
      <c r="G8" s="50">
        <v>300</v>
      </c>
      <c r="H8" s="50">
        <v>300</v>
      </c>
      <c r="I8" s="50">
        <v>300</v>
      </c>
      <c r="J8" s="50">
        <v>300</v>
      </c>
      <c r="K8" s="50">
        <v>300</v>
      </c>
      <c r="L8" s="50">
        <v>300</v>
      </c>
      <c r="M8" s="50">
        <v>300</v>
      </c>
      <c r="N8" s="61">
        <v>300</v>
      </c>
      <c r="O8" s="49">
        <f t="shared" si="0"/>
        <v>3600</v>
      </c>
    </row>
    <row r="9" spans="2:15" ht="31.5" x14ac:dyDescent="0.25">
      <c r="B9" s="4" t="s">
        <v>25</v>
      </c>
      <c r="C9" s="50">
        <v>200</v>
      </c>
      <c r="D9" s="50">
        <v>200</v>
      </c>
      <c r="E9" s="50">
        <v>200</v>
      </c>
      <c r="F9" s="50">
        <v>200</v>
      </c>
      <c r="G9" s="50">
        <v>200</v>
      </c>
      <c r="H9" s="50">
        <v>200</v>
      </c>
      <c r="I9" s="50">
        <v>200</v>
      </c>
      <c r="J9" s="50">
        <v>200</v>
      </c>
      <c r="K9" s="50">
        <v>200</v>
      </c>
      <c r="L9" s="50">
        <v>200</v>
      </c>
      <c r="M9" s="50">
        <v>200</v>
      </c>
      <c r="N9" s="61">
        <v>200</v>
      </c>
      <c r="O9" s="49">
        <f t="shared" si="0"/>
        <v>2400</v>
      </c>
    </row>
    <row r="10" spans="2:15" ht="31.5" x14ac:dyDescent="0.25">
      <c r="B10" s="16" t="s">
        <v>15</v>
      </c>
      <c r="C10" s="62">
        <v>110</v>
      </c>
      <c r="D10" s="50">
        <v>110</v>
      </c>
      <c r="E10" s="50">
        <v>110</v>
      </c>
      <c r="F10" s="50">
        <v>110</v>
      </c>
      <c r="G10" s="50">
        <v>110</v>
      </c>
      <c r="H10" s="50">
        <v>110</v>
      </c>
      <c r="I10" s="50">
        <v>110</v>
      </c>
      <c r="J10" s="50">
        <v>110</v>
      </c>
      <c r="K10" s="50">
        <v>110</v>
      </c>
      <c r="L10" s="50">
        <v>110</v>
      </c>
      <c r="M10" s="50">
        <v>110</v>
      </c>
      <c r="N10" s="61">
        <v>110</v>
      </c>
      <c r="O10" s="49">
        <f t="shared" si="0"/>
        <v>1320</v>
      </c>
    </row>
    <row r="11" spans="2:15" ht="20.100000000000001" customHeight="1" x14ac:dyDescent="0.25">
      <c r="B11" s="6" t="s">
        <v>12</v>
      </c>
      <c r="C11" s="50">
        <v>65</v>
      </c>
      <c r="D11" s="50">
        <v>75</v>
      </c>
      <c r="E11" s="50">
        <v>45</v>
      </c>
      <c r="F11" s="50">
        <v>15</v>
      </c>
      <c r="G11" s="50">
        <v>35</v>
      </c>
      <c r="H11" s="50">
        <v>95</v>
      </c>
      <c r="I11" s="50">
        <v>85</v>
      </c>
      <c r="J11" s="50">
        <v>75</v>
      </c>
      <c r="K11" s="50">
        <v>54</v>
      </c>
      <c r="L11" s="50">
        <v>57</v>
      </c>
      <c r="M11" s="51">
        <v>64</v>
      </c>
      <c r="N11" s="66">
        <v>73</v>
      </c>
      <c r="O11" s="49">
        <f t="shared" si="0"/>
        <v>738</v>
      </c>
    </row>
    <row r="12" spans="2:15" ht="27.75" customHeight="1" x14ac:dyDescent="0.25">
      <c r="B12" s="7" t="s">
        <v>13</v>
      </c>
      <c r="C12" s="50">
        <v>120</v>
      </c>
      <c r="D12" s="50">
        <v>0</v>
      </c>
      <c r="E12" s="50">
        <v>75</v>
      </c>
      <c r="F12" s="50">
        <v>47</v>
      </c>
      <c r="G12" s="50">
        <v>95</v>
      </c>
      <c r="H12" s="50">
        <v>65</v>
      </c>
      <c r="I12" s="50">
        <v>83</v>
      </c>
      <c r="J12" s="50">
        <v>24</v>
      </c>
      <c r="K12" s="50">
        <v>0</v>
      </c>
      <c r="L12" s="50">
        <v>0</v>
      </c>
      <c r="M12" s="51">
        <v>87</v>
      </c>
      <c r="N12" s="66">
        <v>96</v>
      </c>
      <c r="O12" s="49">
        <f t="shared" si="0"/>
        <v>692</v>
      </c>
    </row>
    <row r="13" spans="2:15" ht="20.100000000000001" customHeight="1" x14ac:dyDescent="0.25">
      <c r="B13" s="7" t="s">
        <v>11</v>
      </c>
      <c r="C13" s="50">
        <v>254</v>
      </c>
      <c r="D13" s="50">
        <v>523</v>
      </c>
      <c r="E13" s="50">
        <v>68</v>
      </c>
      <c r="F13" s="50">
        <v>954</v>
      </c>
      <c r="G13" s="50">
        <v>654</v>
      </c>
      <c r="H13" s="50">
        <v>321</v>
      </c>
      <c r="I13" s="50">
        <v>852</v>
      </c>
      <c r="J13" s="50">
        <v>741</v>
      </c>
      <c r="K13" s="50">
        <v>963</v>
      </c>
      <c r="L13" s="50">
        <v>753</v>
      </c>
      <c r="M13" s="50">
        <v>159</v>
      </c>
      <c r="N13" s="67">
        <v>258</v>
      </c>
      <c r="O13" s="49">
        <f t="shared" si="0"/>
        <v>6500</v>
      </c>
    </row>
    <row r="14" spans="2:15" ht="31.5" x14ac:dyDescent="0.25">
      <c r="B14" s="10" t="s">
        <v>19</v>
      </c>
      <c r="C14" s="51">
        <v>150</v>
      </c>
      <c r="D14" s="51">
        <v>75</v>
      </c>
      <c r="E14" s="51">
        <v>85</v>
      </c>
      <c r="F14" s="51">
        <v>47</v>
      </c>
      <c r="G14" s="51">
        <v>65</v>
      </c>
      <c r="H14" s="51">
        <v>95</v>
      </c>
      <c r="I14" s="51">
        <v>25</v>
      </c>
      <c r="J14" s="51">
        <v>35</v>
      </c>
      <c r="K14" s="51">
        <v>45</v>
      </c>
      <c r="L14" s="51">
        <v>15</v>
      </c>
      <c r="M14" s="69">
        <v>68</v>
      </c>
      <c r="N14" s="70">
        <v>75</v>
      </c>
      <c r="O14" s="49">
        <f t="shared" si="0"/>
        <v>780</v>
      </c>
    </row>
    <row r="15" spans="2:15" ht="20.100000000000001" customHeight="1" x14ac:dyDescent="0.25">
      <c r="B15" s="10" t="s">
        <v>34</v>
      </c>
      <c r="C15" s="49">
        <f t="shared" ref="C15:N15" si="1">SUM(C4:C14)</f>
        <v>3309</v>
      </c>
      <c r="D15" s="49">
        <f t="shared" si="1"/>
        <v>3393</v>
      </c>
      <c r="E15" s="49">
        <f t="shared" si="1"/>
        <v>2993</v>
      </c>
      <c r="F15" s="49">
        <f t="shared" si="1"/>
        <v>3783</v>
      </c>
      <c r="G15" s="49">
        <f t="shared" si="1"/>
        <v>3569</v>
      </c>
      <c r="H15" s="49">
        <f t="shared" si="1"/>
        <v>3296</v>
      </c>
      <c r="I15" s="49">
        <f t="shared" si="1"/>
        <v>3765</v>
      </c>
      <c r="J15" s="49">
        <f t="shared" si="1"/>
        <v>3595</v>
      </c>
      <c r="K15" s="49">
        <f t="shared" si="1"/>
        <v>3782</v>
      </c>
      <c r="L15" s="49">
        <f t="shared" si="1"/>
        <v>3545</v>
      </c>
      <c r="M15" s="49">
        <f t="shared" si="1"/>
        <v>3098</v>
      </c>
      <c r="N15" s="49">
        <f t="shared" si="1"/>
        <v>3222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Earnings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2022-06-26T11:04:10Z</dcterms:created>
  <dcterms:modified xsi:type="dcterms:W3CDTF">2022-06-27T08:34:19Z</dcterms:modified>
</cp:coreProperties>
</file>