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User's File\Tanim\SOFTEKO\Articles\4139_67-0028\"/>
    </mc:Choice>
  </mc:AlternateContent>
  <xr:revisionPtr revIDLastSave="0" documentId="13_ncr:1_{CB93CEB6-605B-4ABC-B052-38B82DD397B3}" xr6:coauthVersionLast="47" xr6:coauthVersionMax="47" xr10:uidLastSave="{00000000-0000-0000-0000-000000000000}"/>
  <bookViews>
    <workbookView xWindow="-120" yWindow="-120" windowWidth="20730" windowHeight="11310" firstSheet="4" activeTab="6" xr2:uid="{00000000-000D-0000-FFFF-FFFF00000000}"/>
  </bookViews>
  <sheets>
    <sheet name="Calculate Discount Factor" sheetId="20" r:id="rId1"/>
    <sheet name="Daily Compounding " sheetId="30" r:id="rId2"/>
    <sheet name="Weekly Compounding" sheetId="31" r:id="rId3"/>
    <sheet name="Monthly Compounding" sheetId="32" r:id="rId4"/>
    <sheet name="Quarterly Compounding" sheetId="33" r:id="rId5"/>
    <sheet name="Half Yearly Compounding" sheetId="34" r:id="rId6"/>
    <sheet name="Discount Factor for Annuity" sheetId="35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5" l="1"/>
  <c r="D7" i="35"/>
  <c r="D8" i="35"/>
  <c r="D9" i="35"/>
  <c r="D6" i="34"/>
  <c r="D7" i="34"/>
  <c r="D8" i="34"/>
  <c r="D9" i="34"/>
  <c r="D6" i="33"/>
  <c r="D7" i="33"/>
  <c r="D8" i="33"/>
  <c r="D9" i="33"/>
  <c r="D6" i="32"/>
  <c r="D7" i="32"/>
  <c r="D8" i="32"/>
  <c r="D9" i="32"/>
  <c r="D6" i="31"/>
  <c r="D7" i="31"/>
  <c r="D8" i="31"/>
  <c r="D9" i="31"/>
  <c r="D6" i="30"/>
  <c r="D7" i="30"/>
  <c r="D8" i="30"/>
  <c r="D9" i="30"/>
  <c r="D5" i="35"/>
  <c r="D5" i="33"/>
  <c r="D5" i="34"/>
  <c r="D5" i="32"/>
  <c r="D5" i="31"/>
  <c r="D5" i="30"/>
</calcChain>
</file>

<file path=xl/sharedStrings.xml><?xml version="1.0" encoding="utf-8"?>
<sst xmlns="http://schemas.openxmlformats.org/spreadsheetml/2006/main" count="52" uniqueCount="11">
  <si>
    <t>Number of Years</t>
  </si>
  <si>
    <t>Discount Rate</t>
  </si>
  <si>
    <t>Discount Factor</t>
  </si>
  <si>
    <t>Daily Compounding Discount Factor</t>
  </si>
  <si>
    <t>Weekly Compounding Discount Factor</t>
  </si>
  <si>
    <t>Monthly Compounding Discount Factor</t>
  </si>
  <si>
    <t>Quarterly Compounding Discount Factor</t>
  </si>
  <si>
    <t>Half Yearly Compounding Discount Factor</t>
  </si>
  <si>
    <t>&gt;&gt;&gt; Do Yourself &gt;&gt;&gt;</t>
  </si>
  <si>
    <t>How to Calculate Discount Factor in Excel</t>
  </si>
  <si>
    <t>Discount Factor for Annuity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</si>
</sst>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33EF-AB36-4408-8645-3160D3D6AC51}">
  <dimension ref="B2:L16"/>
  <sheetViews>
    <sheetView showGridLines="0" workbookViewId="0">
      <selection activeCell="E9" sqref="E9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106.140625" style="1" customWidth="1"/>
    <col min="6" max="6" width="15.7109375" style="1" customWidth="1"/>
    <col min="7" max="7" width="9.140625" style="1" customWidth="1"/>
    <col min="8" max="16384" width="9.140625" style="1"/>
  </cols>
  <sheetData>
    <row r="2" spans="2:12" ht="20.100000000000001" customHeight="1" x14ac:dyDescent="0.25">
      <c r="B2" s="8" t="s">
        <v>9</v>
      </c>
      <c r="C2" s="8"/>
      <c r="D2" s="8"/>
    </row>
    <row r="3" spans="2:12" ht="20.100000000000001" customHeight="1" x14ac:dyDescent="0.25">
      <c r="F3" s="4"/>
    </row>
    <row r="4" spans="2:12" ht="20.100000000000001" customHeight="1" x14ac:dyDescent="0.25">
      <c r="B4" s="2" t="s">
        <v>1</v>
      </c>
      <c r="C4" s="2" t="s">
        <v>0</v>
      </c>
      <c r="D4" s="2" t="s">
        <v>2</v>
      </c>
      <c r="F4"/>
    </row>
    <row r="5" spans="2:12" ht="20.100000000000001" customHeight="1" x14ac:dyDescent="0.25">
      <c r="B5" s="9">
        <v>0.1</v>
      </c>
      <c r="C5" s="3">
        <v>1</v>
      </c>
      <c r="D5" s="3"/>
      <c r="E5"/>
      <c r="F5" s="7"/>
    </row>
    <row r="6" spans="2:12" ht="20.100000000000001" customHeight="1" x14ac:dyDescent="0.25">
      <c r="B6" s="10"/>
      <c r="C6" s="3">
        <v>2</v>
      </c>
      <c r="D6" s="3"/>
      <c r="F6"/>
      <c r="G6"/>
      <c r="H6"/>
      <c r="I6"/>
      <c r="J6"/>
      <c r="K6"/>
      <c r="L6"/>
    </row>
    <row r="7" spans="2:12" ht="20.100000000000001" customHeight="1" x14ac:dyDescent="0.25">
      <c r="B7" s="10"/>
      <c r="C7" s="3">
        <v>3</v>
      </c>
      <c r="D7" s="3"/>
    </row>
    <row r="8" spans="2:12" ht="20.100000000000001" customHeight="1" x14ac:dyDescent="0.25">
      <c r="B8" s="10"/>
      <c r="C8" s="3">
        <v>4</v>
      </c>
      <c r="D8" s="3"/>
      <c r="E8"/>
    </row>
    <row r="9" spans="2:12" ht="20.100000000000001" customHeight="1" x14ac:dyDescent="0.25">
      <c r="B9" s="11"/>
      <c r="C9" s="3">
        <v>5</v>
      </c>
      <c r="D9" s="3"/>
      <c r="E9"/>
      <c r="F9"/>
    </row>
    <row r="10" spans="2:12" s="6" customFormat="1" ht="146.25" customHeight="1" x14ac:dyDescent="0.25">
      <c r="B10" s="4"/>
      <c r="C10" s="4"/>
      <c r="D10" s="4"/>
      <c r="E10" s="5"/>
      <c r="F10" s="5"/>
    </row>
    <row r="11" spans="2:12" s="6" customFormat="1" ht="20.100000000000001" customHeight="1" x14ac:dyDescent="0.25">
      <c r="B11" s="4"/>
      <c r="C11" s="4"/>
      <c r="D11" s="4"/>
      <c r="E11" s="5"/>
      <c r="F11" s="5"/>
    </row>
    <row r="12" spans="2:12" s="6" customFormat="1" ht="20.100000000000001" customHeight="1" x14ac:dyDescent="0.25">
      <c r="B12" s="4"/>
      <c r="C12" s="4"/>
      <c r="D12" s="4"/>
    </row>
    <row r="13" spans="2:12" s="6" customFormat="1" ht="20.100000000000001" customHeight="1" x14ac:dyDescent="0.25">
      <c r="B13" s="4"/>
      <c r="C13" s="4"/>
      <c r="D13" s="4"/>
    </row>
    <row r="14" spans="2:12" s="6" customFormat="1" ht="20.100000000000001" customHeight="1" x14ac:dyDescent="0.25">
      <c r="B14" s="4"/>
      <c r="C14" s="4"/>
      <c r="D14" s="4"/>
    </row>
    <row r="15" spans="2:12" s="6" customFormat="1" ht="20.100000000000001" customHeight="1" x14ac:dyDescent="0.25">
      <c r="B15" s="4"/>
      <c r="C15" s="4"/>
      <c r="D15" s="4"/>
    </row>
    <row r="16" spans="2:12" ht="225.75" customHeight="1" x14ac:dyDescent="0.25"/>
  </sheetData>
  <mergeCells count="2">
    <mergeCell ref="B2:D2"/>
    <mergeCell ref="B5:B9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0BDC-D8A8-4356-BE36-4AE140D7FFD5}">
  <dimension ref="B2:L16"/>
  <sheetViews>
    <sheetView showGridLines="0" workbookViewId="0">
      <selection activeCell="D5" sqref="D5:D9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48.5703125" style="1" customWidth="1"/>
    <col min="6" max="6" width="15.7109375" style="1" customWidth="1"/>
    <col min="7" max="7" width="16.7109375" style="1" customWidth="1"/>
    <col min="8" max="8" width="19.85546875" style="1" customWidth="1"/>
    <col min="9" max="9" width="20.7109375" style="1" customWidth="1"/>
    <col min="10" max="16384" width="9.140625" style="1"/>
  </cols>
  <sheetData>
    <row r="2" spans="2:12" ht="20.100000000000001" customHeight="1" x14ac:dyDescent="0.25">
      <c r="B2" s="8" t="s">
        <v>3</v>
      </c>
      <c r="C2" s="8"/>
      <c r="D2" s="8"/>
      <c r="G2" s="8" t="s">
        <v>8</v>
      </c>
      <c r="H2" s="8"/>
      <c r="I2" s="8"/>
    </row>
    <row r="3" spans="2:12" ht="20.100000000000001" customHeight="1" x14ac:dyDescent="0.25">
      <c r="F3" s="4"/>
    </row>
    <row r="4" spans="2:12" ht="20.100000000000001" customHeight="1" x14ac:dyDescent="0.25">
      <c r="B4" s="2" t="s">
        <v>1</v>
      </c>
      <c r="C4" s="2" t="s">
        <v>0</v>
      </c>
      <c r="D4" s="2" t="s">
        <v>2</v>
      </c>
      <c r="F4"/>
      <c r="G4" s="2" t="s">
        <v>1</v>
      </c>
      <c r="H4" s="2" t="s">
        <v>0</v>
      </c>
      <c r="I4" s="2" t="s">
        <v>2</v>
      </c>
    </row>
    <row r="5" spans="2:12" ht="20.100000000000001" customHeight="1" x14ac:dyDescent="0.25">
      <c r="B5" s="9">
        <v>0.1</v>
      </c>
      <c r="C5" s="3">
        <v>1</v>
      </c>
      <c r="D5" s="3">
        <f>(1+$B$5/365)^(-365*C5)</f>
        <v>0.90484981089051275</v>
      </c>
      <c r="E5"/>
      <c r="F5" s="7"/>
      <c r="G5" s="9">
        <v>0.1</v>
      </c>
      <c r="H5" s="3">
        <v>1</v>
      </c>
      <c r="I5" s="3"/>
    </row>
    <row r="6" spans="2:12" ht="20.100000000000001" customHeight="1" x14ac:dyDescent="0.25">
      <c r="B6" s="10"/>
      <c r="C6" s="3">
        <v>2</v>
      </c>
      <c r="D6" s="3">
        <f t="shared" ref="D6:D9" si="0">(1+$B$5/365)^(-365*C6)</f>
        <v>0.81875318026859711</v>
      </c>
      <c r="F6"/>
      <c r="G6" s="10"/>
      <c r="H6" s="3">
        <v>2</v>
      </c>
      <c r="I6" s="3"/>
      <c r="J6"/>
      <c r="K6"/>
      <c r="L6"/>
    </row>
    <row r="7" spans="2:12" ht="20.100000000000001" customHeight="1" x14ac:dyDescent="0.25">
      <c r="B7" s="10"/>
      <c r="C7" s="3">
        <v>3</v>
      </c>
      <c r="D7" s="3">
        <f t="shared" si="0"/>
        <v>0.74084866033204611</v>
      </c>
      <c r="G7" s="10"/>
      <c r="H7" s="3">
        <v>3</v>
      </c>
      <c r="I7" s="3"/>
    </row>
    <row r="8" spans="2:12" ht="20.100000000000001" customHeight="1" x14ac:dyDescent="0.25">
      <c r="B8" s="10"/>
      <c r="C8" s="3">
        <v>4</v>
      </c>
      <c r="D8" s="3">
        <f t="shared" si="0"/>
        <v>0.67035677019994189</v>
      </c>
      <c r="E8"/>
      <c r="G8" s="10"/>
      <c r="H8" s="3">
        <v>4</v>
      </c>
      <c r="I8" s="3"/>
    </row>
    <row r="9" spans="2:12" ht="20.100000000000001" customHeight="1" x14ac:dyDescent="0.25">
      <c r="B9" s="11"/>
      <c r="C9" s="3">
        <v>5</v>
      </c>
      <c r="D9" s="3">
        <f t="shared" si="0"/>
        <v>0.6065721967445924</v>
      </c>
      <c r="E9"/>
      <c r="F9"/>
      <c r="G9" s="11"/>
      <c r="H9" s="3">
        <v>5</v>
      </c>
      <c r="I9" s="3"/>
    </row>
    <row r="10" spans="2:12" s="6" customFormat="1" ht="146.25" customHeight="1" x14ac:dyDescent="0.25">
      <c r="B10" s="4"/>
      <c r="C10" s="4"/>
      <c r="D10" s="4"/>
      <c r="E10" s="5"/>
      <c r="F10" s="5"/>
    </row>
    <row r="11" spans="2:12" s="6" customFormat="1" ht="20.100000000000001" customHeight="1" x14ac:dyDescent="0.25">
      <c r="B11" s="4"/>
      <c r="C11" s="4"/>
      <c r="D11" s="4"/>
      <c r="E11" s="5"/>
      <c r="F11" s="5"/>
    </row>
    <row r="12" spans="2:12" s="6" customFormat="1" ht="20.100000000000001" customHeight="1" x14ac:dyDescent="0.25">
      <c r="B12" s="4"/>
      <c r="C12" s="4"/>
      <c r="D12" s="4"/>
    </row>
    <row r="13" spans="2:12" s="6" customFormat="1" ht="20.100000000000001" customHeight="1" x14ac:dyDescent="0.25">
      <c r="B13" s="4"/>
      <c r="C13" s="4"/>
      <c r="D13" s="4"/>
    </row>
    <row r="14" spans="2:12" s="6" customFormat="1" ht="20.100000000000001" customHeight="1" x14ac:dyDescent="0.25">
      <c r="B14" s="4"/>
      <c r="C14" s="4"/>
      <c r="D14" s="4"/>
    </row>
    <row r="15" spans="2:12" s="6" customFormat="1" ht="20.100000000000001" customHeight="1" x14ac:dyDescent="0.25">
      <c r="B15" s="4"/>
      <c r="C15" s="4"/>
      <c r="D15" s="4"/>
    </row>
    <row r="16" spans="2:12" ht="225.75" customHeight="1" x14ac:dyDescent="0.25"/>
  </sheetData>
  <mergeCells count="4">
    <mergeCell ref="B2:D2"/>
    <mergeCell ref="B5:B9"/>
    <mergeCell ref="G2:I2"/>
    <mergeCell ref="G5:G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D619-C816-4574-AB1D-5FA99980D4F6}">
  <dimension ref="B2:L16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47.85546875" style="1" customWidth="1"/>
    <col min="6" max="6" width="15.7109375" style="1" customWidth="1"/>
    <col min="7" max="7" width="16.28515625" style="1" customWidth="1"/>
    <col min="8" max="8" width="18.85546875" style="1" customWidth="1"/>
    <col min="9" max="9" width="18.28515625" style="1" customWidth="1"/>
    <col min="10" max="16384" width="9.140625" style="1"/>
  </cols>
  <sheetData>
    <row r="2" spans="2:12" ht="20.100000000000001" customHeight="1" x14ac:dyDescent="0.25">
      <c r="B2" s="8" t="s">
        <v>4</v>
      </c>
      <c r="C2" s="8"/>
      <c r="D2" s="8"/>
      <c r="G2" s="8" t="s">
        <v>8</v>
      </c>
      <c r="H2" s="8"/>
      <c r="I2" s="8"/>
    </row>
    <row r="3" spans="2:12" ht="20.100000000000001" customHeight="1" x14ac:dyDescent="0.25">
      <c r="F3" s="4"/>
    </row>
    <row r="4" spans="2:12" ht="20.100000000000001" customHeight="1" x14ac:dyDescent="0.25">
      <c r="B4" s="2" t="s">
        <v>1</v>
      </c>
      <c r="C4" s="2" t="s">
        <v>0</v>
      </c>
      <c r="D4" s="2" t="s">
        <v>2</v>
      </c>
      <c r="F4"/>
      <c r="G4" s="2" t="s">
        <v>1</v>
      </c>
      <c r="H4" s="2" t="s">
        <v>0</v>
      </c>
      <c r="I4" s="2" t="s">
        <v>2</v>
      </c>
    </row>
    <row r="5" spans="2:12" ht="20.100000000000001" customHeight="1" x14ac:dyDescent="0.25">
      <c r="B5" s="9">
        <v>0.1</v>
      </c>
      <c r="C5" s="3">
        <v>1</v>
      </c>
      <c r="D5" s="3">
        <f>(1+$B$5/52)^(-52*C5)</f>
        <v>0.90492431442370203</v>
      </c>
      <c r="E5"/>
      <c r="F5" s="7"/>
      <c r="G5" s="9">
        <v>0.1</v>
      </c>
      <c r="H5" s="3">
        <v>1</v>
      </c>
      <c r="I5" s="3"/>
    </row>
    <row r="6" spans="2:12" ht="20.100000000000001" customHeight="1" x14ac:dyDescent="0.25">
      <c r="B6" s="10"/>
      <c r="C6" s="3">
        <v>2</v>
      </c>
      <c r="D6" s="3">
        <f t="shared" ref="D6:D9" si="0">(1+$B$5/52)^(-52*C6)</f>
        <v>0.81888801483520723</v>
      </c>
      <c r="F6"/>
      <c r="G6" s="10"/>
      <c r="H6" s="3">
        <v>2</v>
      </c>
      <c r="I6" s="3"/>
      <c r="J6"/>
      <c r="K6"/>
      <c r="L6"/>
    </row>
    <row r="7" spans="2:12" ht="20.100000000000001" customHeight="1" x14ac:dyDescent="0.25">
      <c r="B7" s="10"/>
      <c r="C7" s="3">
        <v>3</v>
      </c>
      <c r="D7" s="3">
        <f t="shared" si="0"/>
        <v>0.74103167541453629</v>
      </c>
      <c r="G7" s="10"/>
      <c r="H7" s="3">
        <v>3</v>
      </c>
      <c r="I7" s="3"/>
    </row>
    <row r="8" spans="2:12" ht="20.100000000000001" customHeight="1" x14ac:dyDescent="0.25">
      <c r="B8" s="10"/>
      <c r="C8" s="3">
        <v>4</v>
      </c>
      <c r="D8" s="3">
        <f t="shared" si="0"/>
        <v>0.67057758084074681</v>
      </c>
      <c r="E8"/>
      <c r="G8" s="10"/>
      <c r="H8" s="3">
        <v>4</v>
      </c>
      <c r="I8" s="3"/>
    </row>
    <row r="9" spans="2:12" ht="20.100000000000001" customHeight="1" x14ac:dyDescent="0.25">
      <c r="B9" s="11"/>
      <c r="C9" s="3">
        <v>5</v>
      </c>
      <c r="D9" s="3">
        <f t="shared" si="0"/>
        <v>0.60682195761021729</v>
      </c>
      <c r="E9"/>
      <c r="F9"/>
      <c r="G9" s="11"/>
      <c r="H9" s="3">
        <v>5</v>
      </c>
      <c r="I9" s="3"/>
    </row>
    <row r="10" spans="2:12" s="6" customFormat="1" ht="146.25" customHeight="1" x14ac:dyDescent="0.25">
      <c r="B10" s="4"/>
      <c r="C10" s="4"/>
      <c r="D10" s="4"/>
      <c r="E10" s="5"/>
      <c r="F10" s="5"/>
    </row>
    <row r="11" spans="2:12" s="6" customFormat="1" ht="20.100000000000001" customHeight="1" x14ac:dyDescent="0.25">
      <c r="B11" s="4"/>
      <c r="C11" s="4"/>
      <c r="D11" s="4"/>
      <c r="E11" s="5"/>
      <c r="F11" s="5"/>
    </row>
    <row r="12" spans="2:12" s="6" customFormat="1" ht="20.100000000000001" customHeight="1" x14ac:dyDescent="0.25">
      <c r="B12" s="4"/>
      <c r="C12" s="4"/>
      <c r="D12" s="4"/>
    </row>
    <row r="13" spans="2:12" s="6" customFormat="1" ht="20.100000000000001" customHeight="1" x14ac:dyDescent="0.25">
      <c r="B13" s="4"/>
      <c r="C13" s="4"/>
      <c r="D13" s="4"/>
    </row>
    <row r="14" spans="2:12" s="6" customFormat="1" ht="20.100000000000001" customHeight="1" x14ac:dyDescent="0.25">
      <c r="B14" s="4"/>
      <c r="C14" s="4"/>
      <c r="D14" s="4"/>
    </row>
    <row r="15" spans="2:12" s="6" customFormat="1" ht="20.100000000000001" customHeight="1" x14ac:dyDescent="0.25">
      <c r="B15" s="4"/>
      <c r="C15" s="4"/>
      <c r="D15" s="4"/>
    </row>
    <row r="16" spans="2:12" ht="225.75" customHeight="1" x14ac:dyDescent="0.25"/>
  </sheetData>
  <mergeCells count="4">
    <mergeCell ref="B2:D2"/>
    <mergeCell ref="B5:B9"/>
    <mergeCell ref="G2:I2"/>
    <mergeCell ref="G5:G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5DFB1-45BB-4BF1-A60A-A063A6C21A99}">
  <dimension ref="B2:L16"/>
  <sheetViews>
    <sheetView showGridLines="0" workbookViewId="0">
      <selection activeCell="E7" sqref="E7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53.85546875" style="1" customWidth="1"/>
    <col min="6" max="6" width="15.7109375" style="1" customWidth="1"/>
    <col min="7" max="7" width="15.85546875" style="1" customWidth="1"/>
    <col min="8" max="8" width="19.140625" style="1" customWidth="1"/>
    <col min="9" max="9" width="18.42578125" style="1" customWidth="1"/>
    <col min="10" max="16384" width="9.140625" style="1"/>
  </cols>
  <sheetData>
    <row r="2" spans="2:12" ht="20.100000000000001" customHeight="1" x14ac:dyDescent="0.25">
      <c r="B2" s="8" t="s">
        <v>5</v>
      </c>
      <c r="C2" s="8"/>
      <c r="D2" s="8"/>
      <c r="G2" s="8" t="s">
        <v>8</v>
      </c>
      <c r="H2" s="8"/>
      <c r="I2" s="8"/>
    </row>
    <row r="3" spans="2:12" ht="20.100000000000001" customHeight="1" x14ac:dyDescent="0.25">
      <c r="F3" s="4"/>
    </row>
    <row r="4" spans="2:12" ht="20.100000000000001" customHeight="1" x14ac:dyDescent="0.25">
      <c r="B4" s="2" t="s">
        <v>1</v>
      </c>
      <c r="C4" s="2" t="s">
        <v>0</v>
      </c>
      <c r="D4" s="2" t="s">
        <v>2</v>
      </c>
      <c r="F4"/>
      <c r="G4" s="2" t="s">
        <v>1</v>
      </c>
      <c r="H4" s="2" t="s">
        <v>0</v>
      </c>
      <c r="I4" s="2" t="s">
        <v>2</v>
      </c>
    </row>
    <row r="5" spans="2:12" ht="20.100000000000001" customHeight="1" x14ac:dyDescent="0.25">
      <c r="B5" s="9">
        <v>0.1</v>
      </c>
      <c r="C5" s="3">
        <v>1</v>
      </c>
      <c r="D5" s="3">
        <f>(1+$B$5/12)^(-12*C5)</f>
        <v>0.90521242979063321</v>
      </c>
      <c r="E5"/>
      <c r="F5" s="7"/>
      <c r="G5" s="9">
        <v>0.1</v>
      </c>
      <c r="H5" s="3">
        <v>1</v>
      </c>
      <c r="I5" s="3"/>
    </row>
    <row r="6" spans="2:12" ht="20.100000000000001" customHeight="1" x14ac:dyDescent="0.25">
      <c r="B6" s="10"/>
      <c r="C6" s="3">
        <v>2</v>
      </c>
      <c r="D6" s="3">
        <f t="shared" ref="D6:D9" si="0">(1+$B$5/12)^(-12*C6)</f>
        <v>0.81940954304746227</v>
      </c>
      <c r="F6"/>
      <c r="G6" s="10"/>
      <c r="H6" s="3">
        <v>2</v>
      </c>
      <c r="I6" s="3"/>
      <c r="J6"/>
      <c r="K6"/>
      <c r="L6"/>
    </row>
    <row r="7" spans="2:12" ht="20.100000000000001" customHeight="1" x14ac:dyDescent="0.25">
      <c r="B7" s="10"/>
      <c r="C7" s="3">
        <v>3</v>
      </c>
      <c r="D7" s="3">
        <f t="shared" si="0"/>
        <v>0.7417397034556259</v>
      </c>
      <c r="G7" s="10"/>
      <c r="H7" s="3">
        <v>3</v>
      </c>
      <c r="I7" s="3"/>
    </row>
    <row r="8" spans="2:12" ht="20.100000000000001" customHeight="1" x14ac:dyDescent="0.25">
      <c r="B8" s="10"/>
      <c r="C8" s="3">
        <v>4</v>
      </c>
      <c r="D8" s="3">
        <f t="shared" si="0"/>
        <v>0.67143199923725094</v>
      </c>
      <c r="E8"/>
      <c r="G8" s="10"/>
      <c r="H8" s="3">
        <v>4</v>
      </c>
      <c r="I8" s="3"/>
    </row>
    <row r="9" spans="2:12" ht="20.100000000000001" customHeight="1" x14ac:dyDescent="0.25">
      <c r="B9" s="11"/>
      <c r="C9" s="3">
        <v>5</v>
      </c>
      <c r="D9" s="3">
        <f t="shared" si="0"/>
        <v>0.60778859146873454</v>
      </c>
      <c r="E9"/>
      <c r="F9"/>
      <c r="G9" s="11"/>
      <c r="H9" s="3">
        <v>5</v>
      </c>
      <c r="I9" s="3"/>
    </row>
    <row r="10" spans="2:12" s="6" customFormat="1" ht="146.25" customHeight="1" x14ac:dyDescent="0.25">
      <c r="B10" s="4"/>
      <c r="C10" s="4"/>
      <c r="D10" s="4"/>
      <c r="E10" s="5"/>
      <c r="F10" s="5"/>
    </row>
    <row r="11" spans="2:12" s="6" customFormat="1" ht="20.100000000000001" customHeight="1" x14ac:dyDescent="0.25">
      <c r="B11" s="4"/>
      <c r="C11" s="4"/>
      <c r="D11" s="4"/>
      <c r="E11" s="5"/>
      <c r="F11" s="5"/>
    </row>
    <row r="12" spans="2:12" s="6" customFormat="1" ht="20.100000000000001" customHeight="1" x14ac:dyDescent="0.25">
      <c r="B12" s="4"/>
      <c r="C12" s="4"/>
      <c r="D12" s="4"/>
    </row>
    <row r="13" spans="2:12" s="6" customFormat="1" ht="20.100000000000001" customHeight="1" x14ac:dyDescent="0.25">
      <c r="B13" s="4"/>
      <c r="C13" s="4"/>
      <c r="D13" s="4"/>
    </row>
    <row r="14" spans="2:12" s="6" customFormat="1" ht="20.100000000000001" customHeight="1" x14ac:dyDescent="0.25">
      <c r="B14" s="4"/>
      <c r="C14" s="4"/>
      <c r="D14" s="4"/>
    </row>
    <row r="15" spans="2:12" s="6" customFormat="1" ht="20.100000000000001" customHeight="1" x14ac:dyDescent="0.25">
      <c r="B15" s="4"/>
      <c r="C15" s="4"/>
      <c r="D15" s="4"/>
    </row>
    <row r="16" spans="2:12" ht="225.75" customHeight="1" x14ac:dyDescent="0.25"/>
  </sheetData>
  <mergeCells count="4">
    <mergeCell ref="B2:D2"/>
    <mergeCell ref="B5:B9"/>
    <mergeCell ref="G2:I2"/>
    <mergeCell ref="G5:G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6578B-941B-4B46-93AB-A0E2607DBE39}">
  <dimension ref="B2:L16"/>
  <sheetViews>
    <sheetView showGridLines="0" workbookViewId="0">
      <selection activeCell="D5" sqref="D5:D9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45.7109375" style="1" customWidth="1"/>
    <col min="6" max="6" width="15.7109375" style="1" customWidth="1"/>
    <col min="7" max="7" width="16.85546875" style="1" customWidth="1"/>
    <col min="8" max="8" width="20" style="1" customWidth="1"/>
    <col min="9" max="9" width="18.85546875" style="1" customWidth="1"/>
    <col min="10" max="16384" width="9.140625" style="1"/>
  </cols>
  <sheetData>
    <row r="2" spans="2:12" ht="20.100000000000001" customHeight="1" x14ac:dyDescent="0.25">
      <c r="B2" s="8" t="s">
        <v>6</v>
      </c>
      <c r="C2" s="8"/>
      <c r="D2" s="8"/>
      <c r="G2" s="8" t="s">
        <v>8</v>
      </c>
      <c r="H2" s="8"/>
      <c r="I2" s="8"/>
    </row>
    <row r="3" spans="2:12" ht="20.100000000000001" customHeight="1" x14ac:dyDescent="0.25">
      <c r="F3" s="4"/>
    </row>
    <row r="4" spans="2:12" ht="20.100000000000001" customHeight="1" x14ac:dyDescent="0.25">
      <c r="B4" s="2" t="s">
        <v>1</v>
      </c>
      <c r="C4" s="2" t="s">
        <v>0</v>
      </c>
      <c r="D4" s="2" t="s">
        <v>2</v>
      </c>
      <c r="F4"/>
      <c r="G4" s="2" t="s">
        <v>1</v>
      </c>
      <c r="H4" s="2" t="s">
        <v>0</v>
      </c>
      <c r="I4" s="2" t="s">
        <v>2</v>
      </c>
    </row>
    <row r="5" spans="2:12" ht="20.100000000000001" customHeight="1" x14ac:dyDescent="0.25">
      <c r="B5" s="9">
        <v>0.1</v>
      </c>
      <c r="C5" s="3">
        <v>1</v>
      </c>
      <c r="D5" s="3">
        <f>(1+$B$5/4)^(-4*C5)</f>
        <v>0.90595064479975507</v>
      </c>
      <c r="E5"/>
      <c r="F5" s="7"/>
      <c r="G5" s="9">
        <v>0.1</v>
      </c>
      <c r="H5" s="3">
        <v>1</v>
      </c>
      <c r="I5" s="3"/>
    </row>
    <row r="6" spans="2:12" ht="20.100000000000001" customHeight="1" x14ac:dyDescent="0.25">
      <c r="B6" s="10"/>
      <c r="C6" s="3">
        <v>2</v>
      </c>
      <c r="D6" s="3">
        <f t="shared" ref="D6:D9" si="0">(1+$B$5/4)^(-4*C6)</f>
        <v>0.82074657081309188</v>
      </c>
      <c r="F6"/>
      <c r="G6" s="10"/>
      <c r="H6" s="3">
        <v>2</v>
      </c>
      <c r="I6" s="3"/>
      <c r="J6"/>
      <c r="K6"/>
      <c r="L6"/>
    </row>
    <row r="7" spans="2:12" ht="20.100000000000001" customHeight="1" x14ac:dyDescent="0.25">
      <c r="B7" s="10"/>
      <c r="C7" s="3">
        <v>3</v>
      </c>
      <c r="D7" s="3">
        <f t="shared" si="0"/>
        <v>0.74355588504530845</v>
      </c>
      <c r="G7" s="10"/>
      <c r="H7" s="3">
        <v>3</v>
      </c>
      <c r="I7" s="3"/>
    </row>
    <row r="8" spans="2:12" ht="20.100000000000001" customHeight="1" x14ac:dyDescent="0.25">
      <c r="B8" s="10"/>
      <c r="C8" s="3">
        <v>4</v>
      </c>
      <c r="D8" s="3">
        <f t="shared" si="0"/>
        <v>0.67362493350144959</v>
      </c>
      <c r="E8"/>
      <c r="G8" s="10"/>
      <c r="H8" s="3">
        <v>4</v>
      </c>
      <c r="I8" s="3"/>
    </row>
    <row r="9" spans="2:12" ht="20.100000000000001" customHeight="1" x14ac:dyDescent="0.25">
      <c r="B9" s="11"/>
      <c r="C9" s="3">
        <v>5</v>
      </c>
      <c r="D9" s="3">
        <f t="shared" si="0"/>
        <v>0.61027094285883032</v>
      </c>
      <c r="E9"/>
      <c r="F9"/>
      <c r="G9" s="11"/>
      <c r="H9" s="3">
        <v>5</v>
      </c>
      <c r="I9" s="3"/>
    </row>
    <row r="10" spans="2:12" s="6" customFormat="1" ht="146.25" customHeight="1" x14ac:dyDescent="0.25">
      <c r="B10" s="4"/>
      <c r="C10" s="4"/>
      <c r="D10" s="4"/>
      <c r="E10" s="5"/>
      <c r="F10" s="5"/>
    </row>
    <row r="11" spans="2:12" s="6" customFormat="1" ht="20.100000000000001" customHeight="1" x14ac:dyDescent="0.25">
      <c r="B11" s="4"/>
      <c r="C11" s="4"/>
      <c r="D11" s="4"/>
      <c r="E11" s="5"/>
      <c r="F11" s="5"/>
    </row>
    <row r="12" spans="2:12" s="6" customFormat="1" ht="20.100000000000001" customHeight="1" x14ac:dyDescent="0.25">
      <c r="B12" s="4"/>
      <c r="C12" s="4"/>
      <c r="D12" s="4"/>
    </row>
    <row r="13" spans="2:12" s="6" customFormat="1" ht="20.100000000000001" customHeight="1" x14ac:dyDescent="0.25">
      <c r="B13" s="4"/>
      <c r="C13" s="4"/>
      <c r="D13" s="4"/>
    </row>
    <row r="14" spans="2:12" s="6" customFormat="1" ht="20.100000000000001" customHeight="1" x14ac:dyDescent="0.25">
      <c r="B14" s="4"/>
      <c r="C14" s="4"/>
      <c r="D14" s="4"/>
    </row>
    <row r="15" spans="2:12" s="6" customFormat="1" ht="20.100000000000001" customHeight="1" x14ac:dyDescent="0.25">
      <c r="B15" s="4"/>
      <c r="C15" s="4"/>
      <c r="D15" s="4"/>
    </row>
    <row r="16" spans="2:12" ht="225.75" customHeight="1" x14ac:dyDescent="0.25"/>
  </sheetData>
  <mergeCells count="4">
    <mergeCell ref="B2:D2"/>
    <mergeCell ref="B5:B9"/>
    <mergeCell ref="G2:I2"/>
    <mergeCell ref="G5:G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31FD5-3577-44CA-A050-3298161E5AEF}">
  <dimension ref="B2:L16"/>
  <sheetViews>
    <sheetView showGridLines="0" workbookViewId="0">
      <selection activeCell="D5" sqref="D5:D9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45" style="1" customWidth="1"/>
    <col min="6" max="6" width="15.7109375" style="1" customWidth="1"/>
    <col min="7" max="7" width="17" style="1" customWidth="1"/>
    <col min="8" max="8" width="19.5703125" style="1" customWidth="1"/>
    <col min="9" max="9" width="18.7109375" style="1" customWidth="1"/>
    <col min="10" max="16384" width="9.140625" style="1"/>
  </cols>
  <sheetData>
    <row r="2" spans="2:12" ht="20.100000000000001" customHeight="1" x14ac:dyDescent="0.25">
      <c r="B2" s="8" t="s">
        <v>7</v>
      </c>
      <c r="C2" s="8"/>
      <c r="D2" s="8"/>
      <c r="G2" s="8" t="s">
        <v>8</v>
      </c>
      <c r="H2" s="8"/>
      <c r="I2" s="8"/>
    </row>
    <row r="3" spans="2:12" ht="20.100000000000001" customHeight="1" x14ac:dyDescent="0.25">
      <c r="F3" s="4"/>
    </row>
    <row r="4" spans="2:12" ht="20.100000000000001" customHeight="1" x14ac:dyDescent="0.25">
      <c r="B4" s="2" t="s">
        <v>1</v>
      </c>
      <c r="C4" s="2" t="s">
        <v>0</v>
      </c>
      <c r="D4" s="2" t="s">
        <v>2</v>
      </c>
      <c r="F4"/>
      <c r="G4" s="2" t="s">
        <v>1</v>
      </c>
      <c r="H4" s="2" t="s">
        <v>0</v>
      </c>
      <c r="I4" s="2" t="s">
        <v>2</v>
      </c>
    </row>
    <row r="5" spans="2:12" ht="20.100000000000001" customHeight="1" x14ac:dyDescent="0.25">
      <c r="B5" s="9">
        <v>0.1</v>
      </c>
      <c r="C5" s="3">
        <v>1</v>
      </c>
      <c r="D5" s="3">
        <f>(1+$B$5/2)^(-2*C5)</f>
        <v>0.90702947845804982</v>
      </c>
      <c r="E5"/>
      <c r="F5" s="7"/>
      <c r="G5" s="9">
        <v>0.1</v>
      </c>
      <c r="H5" s="3">
        <v>1</v>
      </c>
      <c r="I5" s="3"/>
    </row>
    <row r="6" spans="2:12" ht="20.100000000000001" customHeight="1" x14ac:dyDescent="0.25">
      <c r="B6" s="10"/>
      <c r="C6" s="3">
        <v>2</v>
      </c>
      <c r="D6" s="3">
        <f t="shared" ref="D6:D9" si="0">(1+$B$5/2)^(-2*C6)</f>
        <v>0.82270247479188197</v>
      </c>
      <c r="F6"/>
      <c r="G6" s="10"/>
      <c r="H6" s="3">
        <v>2</v>
      </c>
      <c r="I6" s="3"/>
      <c r="J6"/>
      <c r="K6"/>
      <c r="L6"/>
    </row>
    <row r="7" spans="2:12" ht="20.100000000000001" customHeight="1" x14ac:dyDescent="0.25">
      <c r="B7" s="10"/>
      <c r="C7" s="3">
        <v>3</v>
      </c>
      <c r="D7" s="3">
        <f t="shared" si="0"/>
        <v>0.74621539663662761</v>
      </c>
      <c r="G7" s="10"/>
      <c r="H7" s="3">
        <v>3</v>
      </c>
      <c r="I7" s="3"/>
    </row>
    <row r="8" spans="2:12" ht="20.100000000000001" customHeight="1" x14ac:dyDescent="0.25">
      <c r="B8" s="10"/>
      <c r="C8" s="3">
        <v>4</v>
      </c>
      <c r="D8" s="3">
        <f t="shared" si="0"/>
        <v>0.67683936202868722</v>
      </c>
      <c r="E8"/>
      <c r="G8" s="10"/>
      <c r="H8" s="3">
        <v>4</v>
      </c>
      <c r="I8" s="3"/>
    </row>
    <row r="9" spans="2:12" ht="20.100000000000001" customHeight="1" x14ac:dyDescent="0.25">
      <c r="B9" s="11"/>
      <c r="C9" s="3">
        <v>5</v>
      </c>
      <c r="D9" s="3">
        <f t="shared" si="0"/>
        <v>0.61391325354075932</v>
      </c>
      <c r="E9"/>
      <c r="F9"/>
      <c r="G9" s="11"/>
      <c r="H9" s="3">
        <v>5</v>
      </c>
      <c r="I9" s="3"/>
    </row>
    <row r="10" spans="2:12" s="6" customFormat="1" ht="146.25" customHeight="1" x14ac:dyDescent="0.25">
      <c r="B10" s="4"/>
      <c r="C10" s="4"/>
      <c r="D10" s="4"/>
      <c r="E10" s="5"/>
      <c r="F10" s="5"/>
    </row>
    <row r="11" spans="2:12" s="6" customFormat="1" ht="20.100000000000001" customHeight="1" x14ac:dyDescent="0.25">
      <c r="B11" s="4"/>
      <c r="C11" s="4"/>
      <c r="D11" s="4"/>
      <c r="E11" s="5"/>
      <c r="F11" s="5"/>
    </row>
    <row r="12" spans="2:12" s="6" customFormat="1" ht="20.100000000000001" customHeight="1" x14ac:dyDescent="0.25">
      <c r="B12" s="4"/>
      <c r="C12" s="4"/>
      <c r="D12" s="4"/>
    </row>
    <row r="13" spans="2:12" s="6" customFormat="1" ht="20.100000000000001" customHeight="1" x14ac:dyDescent="0.25">
      <c r="B13" s="4"/>
      <c r="C13" s="4"/>
      <c r="D13" s="4"/>
    </row>
    <row r="14" spans="2:12" s="6" customFormat="1" ht="20.100000000000001" customHeight="1" x14ac:dyDescent="0.25">
      <c r="B14" s="4"/>
      <c r="C14" s="4"/>
      <c r="D14" s="4"/>
    </row>
    <row r="15" spans="2:12" s="6" customFormat="1" ht="20.100000000000001" customHeight="1" x14ac:dyDescent="0.25">
      <c r="B15" s="4"/>
      <c r="C15" s="4"/>
      <c r="D15" s="4"/>
    </row>
    <row r="16" spans="2:12" ht="225.75" customHeight="1" x14ac:dyDescent="0.25"/>
  </sheetData>
  <mergeCells count="4">
    <mergeCell ref="B2:D2"/>
    <mergeCell ref="B5:B9"/>
    <mergeCell ref="G2:I2"/>
    <mergeCell ref="G5:G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DF30-365E-4DD5-9B5D-D731B61C5388}">
  <dimension ref="B2:L16"/>
  <sheetViews>
    <sheetView showGridLines="0" tabSelected="1" workbookViewId="0">
      <selection activeCell="E12" sqref="E12"/>
    </sheetView>
  </sheetViews>
  <sheetFormatPr defaultRowHeight="20.100000000000001" customHeight="1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48.140625" style="1" customWidth="1"/>
    <col min="6" max="6" width="15.7109375" style="1" customWidth="1"/>
    <col min="7" max="7" width="17.28515625" style="1" customWidth="1"/>
    <col min="8" max="8" width="19.140625" style="1" customWidth="1"/>
    <col min="9" max="9" width="19.42578125" style="1" customWidth="1"/>
    <col min="10" max="16384" width="9.140625" style="1"/>
  </cols>
  <sheetData>
    <row r="2" spans="2:12" ht="20.100000000000001" customHeight="1" x14ac:dyDescent="0.25">
      <c r="B2" s="8" t="s">
        <v>10</v>
      </c>
      <c r="C2" s="8"/>
      <c r="D2" s="8"/>
      <c r="G2" s="8" t="s">
        <v>8</v>
      </c>
      <c r="H2" s="8"/>
      <c r="I2" s="8"/>
    </row>
    <row r="3" spans="2:12" ht="20.100000000000001" customHeight="1" x14ac:dyDescent="0.25">
      <c r="F3" s="4"/>
    </row>
    <row r="4" spans="2:12" ht="20.100000000000001" customHeight="1" x14ac:dyDescent="0.25">
      <c r="B4" s="2" t="s">
        <v>1</v>
      </c>
      <c r="C4" s="2" t="s">
        <v>0</v>
      </c>
      <c r="D4" s="2" t="s">
        <v>2</v>
      </c>
      <c r="F4"/>
      <c r="G4" s="2" t="s">
        <v>1</v>
      </c>
      <c r="H4" s="2" t="s">
        <v>0</v>
      </c>
      <c r="I4" s="2" t="s">
        <v>2</v>
      </c>
    </row>
    <row r="5" spans="2:12" ht="20.100000000000001" customHeight="1" x14ac:dyDescent="0.25">
      <c r="B5" s="9">
        <v>0.1</v>
      </c>
      <c r="C5" s="3">
        <v>1</v>
      </c>
      <c r="D5" s="3">
        <f>(1+$B$5/1)^(-1*C5)</f>
        <v>0.90909090909090906</v>
      </c>
      <c r="E5"/>
      <c r="F5" s="7"/>
      <c r="G5" s="9">
        <v>0.1</v>
      </c>
      <c r="H5" s="3">
        <v>1</v>
      </c>
      <c r="I5" s="3"/>
    </row>
    <row r="6" spans="2:12" ht="20.100000000000001" customHeight="1" x14ac:dyDescent="0.25">
      <c r="B6" s="10"/>
      <c r="C6" s="3">
        <v>2</v>
      </c>
      <c r="D6" s="3">
        <f t="shared" ref="D6:D9" si="0">(1+$B$5/1)^(-1*C6)</f>
        <v>0.82644628099173545</v>
      </c>
      <c r="F6"/>
      <c r="G6" s="10"/>
      <c r="H6" s="3">
        <v>2</v>
      </c>
      <c r="I6" s="3"/>
      <c r="J6"/>
      <c r="K6"/>
      <c r="L6"/>
    </row>
    <row r="7" spans="2:12" ht="20.100000000000001" customHeight="1" x14ac:dyDescent="0.25">
      <c r="B7" s="10"/>
      <c r="C7" s="3">
        <v>3</v>
      </c>
      <c r="D7" s="3">
        <f t="shared" si="0"/>
        <v>0.75131480090157754</v>
      </c>
      <c r="G7" s="10"/>
      <c r="H7" s="3">
        <v>3</v>
      </c>
      <c r="I7" s="3"/>
    </row>
    <row r="8" spans="2:12" ht="20.100000000000001" customHeight="1" x14ac:dyDescent="0.25">
      <c r="B8" s="10"/>
      <c r="C8" s="3">
        <v>4</v>
      </c>
      <c r="D8" s="3">
        <f t="shared" si="0"/>
        <v>0.68301345536507052</v>
      </c>
      <c r="E8"/>
      <c r="G8" s="10"/>
      <c r="H8" s="3">
        <v>4</v>
      </c>
      <c r="I8" s="3"/>
    </row>
    <row r="9" spans="2:12" ht="20.100000000000001" customHeight="1" x14ac:dyDescent="0.25">
      <c r="B9" s="11"/>
      <c r="C9" s="3">
        <v>5</v>
      </c>
      <c r="D9" s="3">
        <f t="shared" si="0"/>
        <v>0.62092132305915493</v>
      </c>
      <c r="E9"/>
      <c r="F9"/>
      <c r="G9" s="11"/>
      <c r="H9" s="3">
        <v>5</v>
      </c>
      <c r="I9" s="3"/>
    </row>
    <row r="10" spans="2:12" s="6" customFormat="1" ht="83.25" customHeight="1" x14ac:dyDescent="0.25">
      <c r="B10" s="4"/>
      <c r="C10" s="4"/>
      <c r="D10" s="4"/>
      <c r="E10" s="5"/>
      <c r="F10" s="5"/>
    </row>
    <row r="11" spans="2:12" s="6" customFormat="1" ht="20.100000000000001" customHeight="1" x14ac:dyDescent="0.25">
      <c r="B11" s="4"/>
      <c r="C11" s="4"/>
      <c r="D11" s="4"/>
      <c r="E11" s="5"/>
      <c r="F11" s="5"/>
    </row>
    <row r="12" spans="2:12" s="6" customFormat="1" ht="20.100000000000001" customHeight="1" x14ac:dyDescent="0.25">
      <c r="B12" s="4"/>
      <c r="C12" s="4"/>
      <c r="D12" s="4"/>
    </row>
    <row r="13" spans="2:12" s="6" customFormat="1" ht="20.100000000000001" customHeight="1" x14ac:dyDescent="0.25">
      <c r="B13" s="4"/>
      <c r="C13" s="4"/>
      <c r="D13" s="4"/>
    </row>
    <row r="14" spans="2:12" s="6" customFormat="1" ht="20.100000000000001" customHeight="1" x14ac:dyDescent="0.25">
      <c r="B14" s="4"/>
      <c r="C14" s="4"/>
      <c r="D14" s="4"/>
    </row>
    <row r="15" spans="2:12" s="6" customFormat="1" ht="20.100000000000001" customHeight="1" x14ac:dyDescent="0.25">
      <c r="B15" s="4"/>
      <c r="C15" s="4"/>
      <c r="D15" s="4"/>
    </row>
    <row r="16" spans="2:12" ht="225.75" customHeight="1" x14ac:dyDescent="0.25"/>
  </sheetData>
  <mergeCells count="4">
    <mergeCell ref="B2:D2"/>
    <mergeCell ref="B5:B9"/>
    <mergeCell ref="G2:I2"/>
    <mergeCell ref="G5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Calculate Discount Factor</vt:lpstr>
      <vt:lpstr>Daily Compounding </vt:lpstr>
      <vt:lpstr>Weekly Compounding</vt:lpstr>
      <vt:lpstr>Monthly Compounding</vt:lpstr>
      <vt:lpstr>Quarterly Compounding</vt:lpstr>
      <vt:lpstr>Half Yearly Compounding</vt:lpstr>
      <vt:lpstr>Discount Factor for Annuity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2022-06-13T11:04:23Z</dcterms:modified>
</cp:coreProperties>
</file>