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umik\63-0049_Format Addresses\"/>
    </mc:Choice>
  </mc:AlternateContent>
  <xr:revisionPtr revIDLastSave="0" documentId="13_ncr:1_{AE740B86-5630-4C07-AFC1-821462C6FB39}" xr6:coauthVersionLast="47" xr6:coauthVersionMax="47" xr10:uidLastSave="{00000000-0000-0000-0000-000000000000}"/>
  <bookViews>
    <workbookView xWindow="-120" yWindow="-120" windowWidth="29040" windowHeight="15840" xr2:uid="{A350FAF2-3CB8-4D84-B29E-5B57F4356F9A}"/>
  </bookViews>
  <sheets>
    <sheet name="Problem" sheetId="4" r:id="rId1"/>
    <sheet name="FIND, LEFT, MID &amp; RIGHT" sheetId="3" r:id="rId2"/>
    <sheet name="Combined Formula" sheetId="5" r:id="rId3"/>
    <sheet name="Text to Columns" sheetId="1" r:id="rId4"/>
    <sheet name="Flash Fill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F7" i="5"/>
  <c r="F8" i="5"/>
  <c r="F9" i="5"/>
  <c r="F10" i="5"/>
  <c r="F11" i="5"/>
  <c r="F12" i="5"/>
  <c r="F13" i="5"/>
  <c r="F14" i="5"/>
  <c r="F15" i="5"/>
  <c r="F6" i="5"/>
  <c r="E7" i="5"/>
  <c r="E8" i="5"/>
  <c r="E9" i="5"/>
  <c r="E10" i="5"/>
  <c r="E11" i="5"/>
  <c r="E12" i="5"/>
  <c r="E13" i="5"/>
  <c r="E14" i="5"/>
  <c r="E15" i="5"/>
  <c r="E6" i="5"/>
  <c r="D6" i="5"/>
  <c r="D7" i="5"/>
  <c r="D8" i="5"/>
  <c r="D9" i="5"/>
  <c r="D10" i="5"/>
  <c r="D11" i="5"/>
  <c r="D12" i="5"/>
  <c r="D13" i="5"/>
  <c r="D14" i="5"/>
  <c r="D15" i="5"/>
  <c r="D7" i="3"/>
  <c r="E7" i="3" s="1"/>
  <c r="D8" i="3"/>
  <c r="E8" i="3" s="1"/>
  <c r="G8" i="3"/>
  <c r="D9" i="3"/>
  <c r="G9" i="3" s="1"/>
  <c r="E9" i="3"/>
  <c r="F9" i="3" s="1"/>
  <c r="D10" i="3"/>
  <c r="E10" i="3" s="1"/>
  <c r="D11" i="3"/>
  <c r="G11" i="3" s="1"/>
  <c r="D12" i="3"/>
  <c r="G12" i="3" s="1"/>
  <c r="D13" i="3"/>
  <c r="G13" i="3"/>
  <c r="D14" i="3"/>
  <c r="E14" i="3"/>
  <c r="F14" i="3" s="1"/>
  <c r="G14" i="3"/>
  <c r="D15" i="3"/>
  <c r="E15" i="3"/>
  <c r="I15" i="3" s="1"/>
  <c r="F15" i="3"/>
  <c r="J15" i="3" s="1"/>
  <c r="G15" i="3"/>
  <c r="H15" i="3"/>
  <c r="D6" i="3"/>
  <c r="F7" i="3" l="1"/>
  <c r="H7" i="3" s="1"/>
  <c r="J14" i="3"/>
  <c r="H14" i="3"/>
  <c r="I8" i="3"/>
  <c r="F8" i="3"/>
  <c r="J8" i="3" s="1"/>
  <c r="E12" i="3"/>
  <c r="G7" i="3"/>
  <c r="E6" i="3"/>
  <c r="E11" i="3"/>
  <c r="F11" i="3" s="1"/>
  <c r="J11" i="3" s="1"/>
  <c r="H8" i="3"/>
  <c r="I14" i="3"/>
  <c r="G6" i="3"/>
  <c r="E13" i="3"/>
  <c r="J9" i="3"/>
  <c r="H9" i="3"/>
  <c r="I9" i="3"/>
  <c r="F10" i="3"/>
  <c r="J10" i="3" s="1"/>
  <c r="I11" i="3"/>
  <c r="H11" i="3"/>
  <c r="G10" i="3"/>
  <c r="J7" i="3"/>
  <c r="F13" i="3" l="1"/>
  <c r="F6" i="3"/>
  <c r="F12" i="3"/>
  <c r="I7" i="3"/>
  <c r="H10" i="3"/>
  <c r="I10" i="3"/>
  <c r="J6" i="3" l="1"/>
  <c r="H6" i="3"/>
  <c r="I6" i="3"/>
  <c r="J13" i="3"/>
  <c r="H13" i="3"/>
  <c r="J12" i="3"/>
  <c r="H12" i="3"/>
  <c r="I12" i="3"/>
  <c r="I13" i="3"/>
</calcChain>
</file>

<file path=xl/sharedStrings.xml><?xml version="1.0" encoding="utf-8"?>
<sst xmlns="http://schemas.openxmlformats.org/spreadsheetml/2006/main" count="313" uniqueCount="69">
  <si>
    <t>Formatting Addresses</t>
  </si>
  <si>
    <t>Name</t>
  </si>
  <si>
    <t>Unformatted Addresses</t>
  </si>
  <si>
    <t>Vitoria</t>
  </si>
  <si>
    <t>1975 Bathgate Ave, Bronx, NY,10457</t>
  </si>
  <si>
    <t>David</t>
  </si>
  <si>
    <t>27th Ave, Queens, NY,11102</t>
  </si>
  <si>
    <t>Luca</t>
  </si>
  <si>
    <t>1242 Abbott Blvd, Fort Lee, NJ,7024</t>
  </si>
  <si>
    <t>Hundo</t>
  </si>
  <si>
    <t>899 Teller Ave, Bronx, NY,10451</t>
  </si>
  <si>
    <t>Chris</t>
  </si>
  <si>
    <t>614 59th St, Brooklyn, NY,11220</t>
  </si>
  <si>
    <t>Harry</t>
  </si>
  <si>
    <t>41 W 96th St, New York, NY, 10025</t>
  </si>
  <si>
    <t>Charli</t>
  </si>
  <si>
    <t>155 W 2nd Ave, Roselle, NJ,7203</t>
  </si>
  <si>
    <t>Watson</t>
  </si>
  <si>
    <t>17 Windsor Rd, Summit, NJ, 07901</t>
  </si>
  <si>
    <t>Longton</t>
  </si>
  <si>
    <t>11 Ashland Rd, Summit, NJ, 7901</t>
  </si>
  <si>
    <t>Beaker</t>
  </si>
  <si>
    <t>203-18 32nd Ave, Flushing, NY,11361</t>
  </si>
  <si>
    <t>Formatted Addresses</t>
  </si>
  <si>
    <t>House location</t>
  </si>
  <si>
    <t>Area</t>
  </si>
  <si>
    <t>State</t>
  </si>
  <si>
    <t>ZIP Code</t>
  </si>
  <si>
    <t>1975 Bathgate Ave</t>
  </si>
  <si>
    <t xml:space="preserve"> Bronx</t>
  </si>
  <si>
    <t xml:space="preserve"> NY</t>
  </si>
  <si>
    <t>27th Ave</t>
  </si>
  <si>
    <t xml:space="preserve"> Queens</t>
  </si>
  <si>
    <t>1242 Abbott Blvd</t>
  </si>
  <si>
    <t xml:space="preserve"> Fort Lee</t>
  </si>
  <si>
    <t xml:space="preserve"> NJ</t>
  </si>
  <si>
    <t>899 Teller Ave</t>
  </si>
  <si>
    <t>614 59th St</t>
  </si>
  <si>
    <t xml:space="preserve"> Brooklyn</t>
  </si>
  <si>
    <t>41 W 96th St</t>
  </si>
  <si>
    <t xml:space="preserve"> New York</t>
  </si>
  <si>
    <t>155 W 2nd Ave</t>
  </si>
  <si>
    <t xml:space="preserve"> Roselle</t>
  </si>
  <si>
    <t>17 Windsor Rd</t>
  </si>
  <si>
    <t xml:space="preserve"> Summit</t>
  </si>
  <si>
    <t>11 Ashland Rd</t>
  </si>
  <si>
    <t>203-18 32nd Ave</t>
  </si>
  <si>
    <t xml:space="preserve"> Flushing</t>
  </si>
  <si>
    <t>NY</t>
  </si>
  <si>
    <t>Queens</t>
  </si>
  <si>
    <t>Fort Lee</t>
  </si>
  <si>
    <t>NJ</t>
  </si>
  <si>
    <t>Bronx</t>
  </si>
  <si>
    <t>Brooklyn</t>
  </si>
  <si>
    <t>New York</t>
  </si>
  <si>
    <t>Roselle</t>
  </si>
  <si>
    <t>Summit</t>
  </si>
  <si>
    <t>Flushing</t>
  </si>
  <si>
    <t>1st Separator</t>
  </si>
  <si>
    <t>2nd Separator</t>
  </si>
  <si>
    <t>3rd Separator</t>
  </si>
  <si>
    <t>41 W 96th St, New York, NY,10025</t>
  </si>
  <si>
    <t>17 Windsor Rd, Summit, NJ,07901</t>
  </si>
  <si>
    <t>11 Ashland Rd, Summit, NJ,7901</t>
  </si>
  <si>
    <t>Using FIND, LEFT, MID and RIGHT Functions</t>
  </si>
  <si>
    <t>Using Combined Formula</t>
  </si>
  <si>
    <t>Applying Text to Columns Command</t>
  </si>
  <si>
    <t>Use of Flash Fill Feature</t>
  </si>
  <si>
    <t>&gt;&gt;&gt;For Practice&gt;&gt;&gt;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</si>
</sst>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0" fillId="4" borderId="8" xfId="0" applyNumberFormat="1" applyFont="1" applyFill="1" applyBorder="1" applyAlignment="1">
      <alignment vertical="center" wrapText="1"/>
    </xf>
    <xf numFmtId="164" fontId="0" fillId="4" borderId="8" xfId="0" applyNumberFormat="1" applyFont="1" applyFill="1" applyBorder="1" applyAlignment="1">
      <alignment vertical="center"/>
    </xf>
    <xf numFmtId="164" fontId="5" fillId="4" borderId="8" xfId="0" applyNumberFormat="1" applyFont="1" applyFill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164" fontId="0" fillId="4" borderId="8" xfId="0" applyNumberFormat="1" applyFont="1" applyFill="1" applyBorder="1" applyAlignment="1">
      <alignment horizontal="center" vertical="center"/>
    </xf>
    <xf numFmtId="164" fontId="0" fillId="4" borderId="9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vertical="center"/>
    </xf>
    <xf numFmtId="164" fontId="0" fillId="0" borderId="6" xfId="0" applyNumberFormat="1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8DC8D4-AE4F-4CF8-ABC7-C19CD30E231F}" name="Table3" displayName="Table3" ref="B5:G15" totalsRowShown="0" headerRowDxfId="12" dataDxfId="11" tableBorderDxfId="10">
  <autoFilter ref="B5:G15" xr:uid="{688DC8D4-AE4F-4CF8-ABC7-C19CD30E231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600E2D5-596C-4112-8CAC-8D1C73495785}" name="Name" dataDxfId="9" totalsRowDxfId="8"/>
    <tableColumn id="2" xr3:uid="{E1F67F9B-C363-4DEB-BC7E-3780191E261C}" name="Unformatted Addresses" dataDxfId="7" totalsRowDxfId="6"/>
    <tableColumn id="3" xr3:uid="{9AC015F2-1E8D-415F-B3DB-C3E1022768BA}" name="House location" dataDxfId="5" totalsRowDxfId="4">
      <calculatedColumnFormula>LEFT(Table3[[#This Row],[Unformatted Addresses]],FIND(",",Table3[[#This Row],[Unformatted Addresses]])-1)</calculatedColumnFormula>
    </tableColumn>
    <tableColumn id="4" xr3:uid="{94C1FE35-55D6-4A67-A8DA-1A5C9F22114D}" name="Area" dataDxfId="0">
      <calculatedColumnFormula>MID(Table3[[#This Row],[Unformatted Addresses]],FIND(",",Table3[[#This Row],[Unformatted Addresses]])+1,FIND(",",Table3[[#This Row],[Unformatted Addresses]],FIND(",",Table3[[#This Row],[Unformatted Addresses]],FIND(",",Table3[[#This Row],[Unformatted Addresses]])+1)+1)-FIND(",",Table3[[#This Row],[Unformatted Addresses]])-5)</calculatedColumnFormula>
    </tableColumn>
    <tableColumn id="5" xr3:uid="{1DD41790-C78B-4EC4-BDDC-36905C4F4724}" name="State" dataDxfId="1">
      <calculatedColumnFormula>MID(Table3[[#This Row],[Unformatted Addresses]], FIND(Table3[[#This Row],[Area]],Table3[[#This Row],[Unformatted Addresses]]) +LEN(Table3[[#This Row],[Area]])+2,2)</calculatedColumnFormula>
    </tableColumn>
    <tableColumn id="6" xr3:uid="{C8F6C535-D1B9-493F-84BB-9A3F14C52C9F}" name="ZIP Code" dataDxfId="3" totalsRowDxfId="2">
      <calculatedColumnFormula>MID(Table3[[#This Row],[Unformatted Addresses]],FIND(Table3[[#This Row],[State]],Table3[[#This Row],[Unformatted Addresses]])+3,8)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0A54-06CC-4595-89FD-9D4255908A2F}">
  <dimension ref="B2:C14"/>
  <sheetViews>
    <sheetView showGridLines="0" tabSelected="1" workbookViewId="0"/>
  </sheetViews>
  <sheetFormatPr defaultRowHeight="19.899999999999999" customHeight="1" x14ac:dyDescent="0.25"/>
  <cols>
    <col min="1" max="1" width="3.7109375" customWidth="1"/>
    <col min="2" max="2" width="11.42578125" customWidth="1"/>
    <col min="3" max="3" width="33.42578125" customWidth="1"/>
  </cols>
  <sheetData>
    <row r="2" spans="2:3" ht="19.899999999999999" customHeight="1" x14ac:dyDescent="0.25">
      <c r="B2" s="35" t="s">
        <v>0</v>
      </c>
      <c r="C2" s="35"/>
    </row>
    <row r="4" spans="2:3" ht="19.899999999999999" customHeight="1" x14ac:dyDescent="0.25">
      <c r="B4" s="16" t="s">
        <v>1</v>
      </c>
      <c r="C4" s="16" t="s">
        <v>2</v>
      </c>
    </row>
    <row r="5" spans="2:3" ht="19.899999999999999" customHeight="1" x14ac:dyDescent="0.25">
      <c r="B5" s="2" t="s">
        <v>3</v>
      </c>
      <c r="C5" s="5" t="s">
        <v>4</v>
      </c>
    </row>
    <row r="6" spans="2:3" ht="19.899999999999999" customHeight="1" x14ac:dyDescent="0.25">
      <c r="B6" s="2" t="s">
        <v>5</v>
      </c>
      <c r="C6" s="5" t="s">
        <v>6</v>
      </c>
    </row>
    <row r="7" spans="2:3" ht="19.899999999999999" customHeight="1" x14ac:dyDescent="0.25">
      <c r="B7" s="2" t="s">
        <v>7</v>
      </c>
      <c r="C7" s="5" t="s">
        <v>8</v>
      </c>
    </row>
    <row r="8" spans="2:3" ht="19.899999999999999" customHeight="1" x14ac:dyDescent="0.25">
      <c r="B8" s="2" t="s">
        <v>9</v>
      </c>
      <c r="C8" s="5" t="s">
        <v>10</v>
      </c>
    </row>
    <row r="9" spans="2:3" ht="19.899999999999999" customHeight="1" x14ac:dyDescent="0.25">
      <c r="B9" s="2" t="s">
        <v>11</v>
      </c>
      <c r="C9" s="5" t="s">
        <v>12</v>
      </c>
    </row>
    <row r="10" spans="2:3" ht="19.899999999999999" customHeight="1" x14ac:dyDescent="0.25">
      <c r="B10" s="2" t="s">
        <v>13</v>
      </c>
      <c r="C10" s="5" t="s">
        <v>14</v>
      </c>
    </row>
    <row r="11" spans="2:3" ht="19.899999999999999" customHeight="1" x14ac:dyDescent="0.25">
      <c r="B11" s="2" t="s">
        <v>15</v>
      </c>
      <c r="C11" s="5" t="s">
        <v>16</v>
      </c>
    </row>
    <row r="12" spans="2:3" ht="19.899999999999999" customHeight="1" x14ac:dyDescent="0.25">
      <c r="B12" s="2" t="s">
        <v>17</v>
      </c>
      <c r="C12" s="5" t="s">
        <v>18</v>
      </c>
    </row>
    <row r="13" spans="2:3" ht="19.899999999999999" customHeight="1" x14ac:dyDescent="0.25">
      <c r="B13" s="2" t="s">
        <v>19</v>
      </c>
      <c r="C13" s="5" t="s">
        <v>20</v>
      </c>
    </row>
    <row r="14" spans="2:3" ht="19.899999999999999" customHeight="1" x14ac:dyDescent="0.25">
      <c r="B14" s="2" t="s">
        <v>21</v>
      </c>
      <c r="C14" s="5" t="s">
        <v>22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C537-4EB1-4551-9657-0BDA86F1FC2E}">
  <dimension ref="B2:W15"/>
  <sheetViews>
    <sheetView showGridLines="0" workbookViewId="0"/>
  </sheetViews>
  <sheetFormatPr defaultColWidth="8.85546875" defaultRowHeight="19.899999999999999" customHeight="1" x14ac:dyDescent="0.25"/>
  <cols>
    <col min="1" max="1" width="3.7109375" style="1" customWidth="1"/>
    <col min="2" max="2" width="9.42578125" style="1" customWidth="1"/>
    <col min="3" max="3" width="33.42578125" style="1" bestFit="1" customWidth="1"/>
    <col min="4" max="4" width="12.42578125" style="1" customWidth="1"/>
    <col min="5" max="5" width="13" style="1" customWidth="1"/>
    <col min="6" max="6" width="12.42578125" style="1" customWidth="1"/>
    <col min="7" max="7" width="18.5703125" style="1" customWidth="1"/>
    <col min="8" max="8" width="11" style="1" customWidth="1"/>
    <col min="9" max="9" width="8.5703125" style="1" customWidth="1"/>
    <col min="10" max="10" width="10.85546875" style="1" customWidth="1"/>
    <col min="11" max="14" width="8.85546875" style="1"/>
    <col min="15" max="15" width="9.7109375" style="1" customWidth="1"/>
    <col min="16" max="16" width="33.42578125" style="1" bestFit="1" customWidth="1"/>
    <col min="17" max="19" width="12.7109375" style="1" customWidth="1"/>
    <col min="20" max="20" width="18.5703125" style="1" customWidth="1"/>
    <col min="21" max="21" width="11.7109375" style="1" customWidth="1"/>
    <col min="22" max="22" width="8.140625" style="1" customWidth="1"/>
    <col min="23" max="23" width="10.7109375" style="1" customWidth="1"/>
    <col min="24" max="16384" width="8.85546875" style="1"/>
  </cols>
  <sheetData>
    <row r="2" spans="2:23" ht="19.899999999999999" customHeight="1" x14ac:dyDescent="0.25">
      <c r="B2" s="35" t="s">
        <v>64</v>
      </c>
      <c r="C2" s="35"/>
      <c r="D2" s="35"/>
      <c r="E2" s="35"/>
      <c r="F2" s="35"/>
      <c r="G2" s="35"/>
      <c r="H2" s="35"/>
      <c r="I2" s="35"/>
      <c r="J2" s="35"/>
      <c r="O2" s="38" t="s">
        <v>68</v>
      </c>
      <c r="P2" s="38"/>
      <c r="Q2" s="38"/>
      <c r="R2" s="38"/>
      <c r="S2" s="38"/>
      <c r="T2" s="38"/>
      <c r="U2" s="38"/>
      <c r="V2" s="38"/>
      <c r="W2" s="38"/>
    </row>
    <row r="4" spans="2:23" ht="19.899999999999999" customHeight="1" x14ac:dyDescent="0.25">
      <c r="B4" s="36" t="s">
        <v>1</v>
      </c>
      <c r="C4" s="36" t="s">
        <v>2</v>
      </c>
      <c r="D4" s="37" t="s">
        <v>58</v>
      </c>
      <c r="E4" s="37" t="s">
        <v>59</v>
      </c>
      <c r="F4" s="37" t="s">
        <v>60</v>
      </c>
      <c r="G4" s="36" t="s">
        <v>23</v>
      </c>
      <c r="H4" s="36"/>
      <c r="I4" s="36"/>
      <c r="J4" s="36"/>
      <c r="O4" s="36" t="s">
        <v>1</v>
      </c>
      <c r="P4" s="36" t="s">
        <v>2</v>
      </c>
      <c r="Q4" s="37" t="s">
        <v>58</v>
      </c>
      <c r="R4" s="37" t="s">
        <v>59</v>
      </c>
      <c r="S4" s="37" t="s">
        <v>60</v>
      </c>
      <c r="T4" s="36" t="s">
        <v>23</v>
      </c>
      <c r="U4" s="36"/>
      <c r="V4" s="36"/>
      <c r="W4" s="36"/>
    </row>
    <row r="5" spans="2:23" ht="19.899999999999999" customHeight="1" x14ac:dyDescent="0.25">
      <c r="B5" s="36"/>
      <c r="C5" s="36"/>
      <c r="D5" s="37"/>
      <c r="E5" s="37"/>
      <c r="F5" s="37"/>
      <c r="G5" s="4" t="s">
        <v>24</v>
      </c>
      <c r="H5" s="4" t="s">
        <v>25</v>
      </c>
      <c r="I5" s="4" t="s">
        <v>26</v>
      </c>
      <c r="J5" s="4" t="s">
        <v>27</v>
      </c>
      <c r="O5" s="36"/>
      <c r="P5" s="36"/>
      <c r="Q5" s="37"/>
      <c r="R5" s="37"/>
      <c r="S5" s="37"/>
      <c r="T5" s="14" t="s">
        <v>24</v>
      </c>
      <c r="U5" s="14" t="s">
        <v>25</v>
      </c>
      <c r="V5" s="14" t="s">
        <v>26</v>
      </c>
      <c r="W5" s="14" t="s">
        <v>27</v>
      </c>
    </row>
    <row r="6" spans="2:23" ht="19.899999999999999" customHeight="1" x14ac:dyDescent="0.25">
      <c r="B6" s="2" t="s">
        <v>3</v>
      </c>
      <c r="C6" s="6" t="s">
        <v>4</v>
      </c>
      <c r="D6" s="2">
        <f>FIND(",",C6)</f>
        <v>18</v>
      </c>
      <c r="E6" s="2">
        <f>FIND(",",C6,D6+1)</f>
        <v>25</v>
      </c>
      <c r="F6" s="2">
        <f>FIND(",",C6,E6+1)</f>
        <v>29</v>
      </c>
      <c r="G6" s="2" t="str">
        <f>LEFT(C6,D6-1)</f>
        <v>1975 Bathgate Ave</v>
      </c>
      <c r="H6" s="2" t="str">
        <f>MID(C6,D6+1,F6-D6-5)</f>
        <v xml:space="preserve"> Bronx</v>
      </c>
      <c r="I6" s="2" t="str">
        <f>MID(C6,E6+1,F6-E6-1)</f>
        <v xml:space="preserve"> NY</v>
      </c>
      <c r="J6" s="2" t="str">
        <f>RIGHT(C6,LEN(C6)-F6)</f>
        <v>10457</v>
      </c>
      <c r="O6" s="2" t="s">
        <v>3</v>
      </c>
      <c r="P6" s="6" t="s">
        <v>4</v>
      </c>
      <c r="Q6" s="2"/>
      <c r="R6" s="2"/>
      <c r="S6" s="2"/>
      <c r="T6" s="2"/>
      <c r="U6" s="2"/>
      <c r="V6" s="2"/>
      <c r="W6" s="2"/>
    </row>
    <row r="7" spans="2:23" ht="19.899999999999999" customHeight="1" x14ac:dyDescent="0.25">
      <c r="B7" s="2" t="s">
        <v>5</v>
      </c>
      <c r="C7" s="5" t="s">
        <v>6</v>
      </c>
      <c r="D7" s="2">
        <f t="shared" ref="D7:D15" si="0">FIND(",",C7)</f>
        <v>9</v>
      </c>
      <c r="E7" s="2">
        <f t="shared" ref="E7:E15" si="1">FIND(",",C7,D7+1)</f>
        <v>17</v>
      </c>
      <c r="F7" s="2">
        <f t="shared" ref="F7:F15" si="2">FIND(",",C7,E7+1)</f>
        <v>21</v>
      </c>
      <c r="G7" s="2" t="str">
        <f t="shared" ref="G7:G15" si="3">LEFT(C7,D7-1)</f>
        <v>27th Ave</v>
      </c>
      <c r="H7" s="2" t="str">
        <f t="shared" ref="H7:H15" si="4">MID(C7,D7+1,F7-D7-5)</f>
        <v xml:space="preserve"> Queens</v>
      </c>
      <c r="I7" s="2" t="str">
        <f t="shared" ref="I7:I15" si="5">MID(C7,E7+1,F7-E7-1)</f>
        <v xml:space="preserve"> NY</v>
      </c>
      <c r="J7" s="2" t="str">
        <f t="shared" ref="J7:J15" si="6">RIGHT(C7,LEN(C7)-F7)</f>
        <v>11102</v>
      </c>
      <c r="O7" s="2" t="s">
        <v>5</v>
      </c>
      <c r="P7" s="5" t="s">
        <v>6</v>
      </c>
      <c r="Q7" s="2"/>
      <c r="R7" s="2"/>
      <c r="S7" s="2"/>
      <c r="T7" s="2"/>
      <c r="U7" s="2"/>
      <c r="V7" s="2"/>
      <c r="W7" s="2"/>
    </row>
    <row r="8" spans="2:23" ht="19.899999999999999" customHeight="1" x14ac:dyDescent="0.25">
      <c r="B8" s="2" t="s">
        <v>7</v>
      </c>
      <c r="C8" s="5" t="s">
        <v>8</v>
      </c>
      <c r="D8" s="2">
        <f t="shared" si="0"/>
        <v>17</v>
      </c>
      <c r="E8" s="2">
        <f t="shared" si="1"/>
        <v>27</v>
      </c>
      <c r="F8" s="2">
        <f t="shared" si="2"/>
        <v>31</v>
      </c>
      <c r="G8" s="2" t="str">
        <f t="shared" si="3"/>
        <v>1242 Abbott Blvd</v>
      </c>
      <c r="H8" s="2" t="str">
        <f t="shared" si="4"/>
        <v xml:space="preserve"> Fort Lee</v>
      </c>
      <c r="I8" s="2" t="str">
        <f t="shared" si="5"/>
        <v xml:space="preserve"> NJ</v>
      </c>
      <c r="J8" s="2" t="str">
        <f t="shared" si="6"/>
        <v>7024</v>
      </c>
      <c r="O8" s="2" t="s">
        <v>7</v>
      </c>
      <c r="P8" s="5" t="s">
        <v>8</v>
      </c>
      <c r="Q8" s="2"/>
      <c r="R8" s="2"/>
      <c r="S8" s="2"/>
      <c r="T8" s="2"/>
      <c r="U8" s="2"/>
      <c r="V8" s="2"/>
      <c r="W8" s="2"/>
    </row>
    <row r="9" spans="2:23" ht="19.899999999999999" customHeight="1" x14ac:dyDescent="0.25">
      <c r="B9" s="2" t="s">
        <v>9</v>
      </c>
      <c r="C9" s="5" t="s">
        <v>10</v>
      </c>
      <c r="D9" s="2">
        <f t="shared" si="0"/>
        <v>15</v>
      </c>
      <c r="E9" s="2">
        <f t="shared" si="1"/>
        <v>22</v>
      </c>
      <c r="F9" s="2">
        <f t="shared" si="2"/>
        <v>26</v>
      </c>
      <c r="G9" s="2" t="str">
        <f t="shared" si="3"/>
        <v>899 Teller Ave</v>
      </c>
      <c r="H9" s="2" t="str">
        <f t="shared" si="4"/>
        <v xml:space="preserve"> Bronx</v>
      </c>
      <c r="I9" s="2" t="str">
        <f t="shared" si="5"/>
        <v xml:space="preserve"> NY</v>
      </c>
      <c r="J9" s="2" t="str">
        <f t="shared" si="6"/>
        <v>10451</v>
      </c>
      <c r="O9" s="2" t="s">
        <v>9</v>
      </c>
      <c r="P9" s="5" t="s">
        <v>10</v>
      </c>
      <c r="Q9" s="2"/>
      <c r="R9" s="2"/>
      <c r="S9" s="2"/>
      <c r="T9" s="2"/>
      <c r="U9" s="2"/>
      <c r="V9" s="2"/>
      <c r="W9" s="2"/>
    </row>
    <row r="10" spans="2:23" ht="19.899999999999999" customHeight="1" x14ac:dyDescent="0.25">
      <c r="B10" s="2" t="s">
        <v>11</v>
      </c>
      <c r="C10" s="5" t="s">
        <v>12</v>
      </c>
      <c r="D10" s="2">
        <f t="shared" si="0"/>
        <v>12</v>
      </c>
      <c r="E10" s="2">
        <f t="shared" si="1"/>
        <v>22</v>
      </c>
      <c r="F10" s="2">
        <f t="shared" si="2"/>
        <v>26</v>
      </c>
      <c r="G10" s="2" t="str">
        <f t="shared" si="3"/>
        <v>614 59th St</v>
      </c>
      <c r="H10" s="2" t="str">
        <f t="shared" si="4"/>
        <v xml:space="preserve"> Brooklyn</v>
      </c>
      <c r="I10" s="2" t="str">
        <f t="shared" si="5"/>
        <v xml:space="preserve"> NY</v>
      </c>
      <c r="J10" s="2" t="str">
        <f t="shared" si="6"/>
        <v>11220</v>
      </c>
      <c r="O10" s="2" t="s">
        <v>11</v>
      </c>
      <c r="P10" s="5" t="s">
        <v>12</v>
      </c>
      <c r="Q10" s="2"/>
      <c r="R10" s="2"/>
      <c r="S10" s="2"/>
      <c r="T10" s="2"/>
      <c r="U10" s="2"/>
      <c r="V10" s="2"/>
      <c r="W10" s="2"/>
    </row>
    <row r="11" spans="2:23" ht="19.899999999999999" customHeight="1" x14ac:dyDescent="0.25">
      <c r="B11" s="2" t="s">
        <v>13</v>
      </c>
      <c r="C11" s="5" t="s">
        <v>61</v>
      </c>
      <c r="D11" s="2">
        <f t="shared" si="0"/>
        <v>13</v>
      </c>
      <c r="E11" s="2">
        <f t="shared" si="1"/>
        <v>23</v>
      </c>
      <c r="F11" s="2">
        <f t="shared" si="2"/>
        <v>27</v>
      </c>
      <c r="G11" s="2" t="str">
        <f t="shared" si="3"/>
        <v>41 W 96th St</v>
      </c>
      <c r="H11" s="2" t="str">
        <f t="shared" si="4"/>
        <v xml:space="preserve"> New York</v>
      </c>
      <c r="I11" s="2" t="str">
        <f t="shared" si="5"/>
        <v xml:space="preserve"> NY</v>
      </c>
      <c r="J11" s="2" t="str">
        <f t="shared" si="6"/>
        <v>10025</v>
      </c>
      <c r="O11" s="2" t="s">
        <v>13</v>
      </c>
      <c r="P11" s="5" t="s">
        <v>61</v>
      </c>
      <c r="Q11" s="2"/>
      <c r="R11" s="2"/>
      <c r="S11" s="2"/>
      <c r="T11" s="2"/>
      <c r="U11" s="2"/>
      <c r="V11" s="2"/>
      <c r="W11" s="2"/>
    </row>
    <row r="12" spans="2:23" ht="19.899999999999999" customHeight="1" x14ac:dyDescent="0.25">
      <c r="B12" s="2" t="s">
        <v>15</v>
      </c>
      <c r="C12" s="5" t="s">
        <v>16</v>
      </c>
      <c r="D12" s="2">
        <f t="shared" si="0"/>
        <v>14</v>
      </c>
      <c r="E12" s="2">
        <f t="shared" si="1"/>
        <v>23</v>
      </c>
      <c r="F12" s="2">
        <f t="shared" si="2"/>
        <v>27</v>
      </c>
      <c r="G12" s="2" t="str">
        <f t="shared" si="3"/>
        <v>155 W 2nd Ave</v>
      </c>
      <c r="H12" s="2" t="str">
        <f t="shared" si="4"/>
        <v xml:space="preserve"> Roselle</v>
      </c>
      <c r="I12" s="2" t="str">
        <f t="shared" si="5"/>
        <v xml:space="preserve"> NJ</v>
      </c>
      <c r="J12" s="2" t="str">
        <f t="shared" si="6"/>
        <v>7203</v>
      </c>
      <c r="O12" s="2" t="s">
        <v>15</v>
      </c>
      <c r="P12" s="5" t="s">
        <v>16</v>
      </c>
      <c r="Q12" s="2"/>
      <c r="R12" s="2"/>
      <c r="S12" s="2"/>
      <c r="T12" s="2"/>
      <c r="U12" s="2"/>
      <c r="V12" s="2"/>
      <c r="W12" s="2"/>
    </row>
    <row r="13" spans="2:23" ht="19.899999999999999" customHeight="1" x14ac:dyDescent="0.25">
      <c r="B13" s="2" t="s">
        <v>17</v>
      </c>
      <c r="C13" s="5" t="s">
        <v>62</v>
      </c>
      <c r="D13" s="2">
        <f t="shared" si="0"/>
        <v>14</v>
      </c>
      <c r="E13" s="2">
        <f t="shared" si="1"/>
        <v>22</v>
      </c>
      <c r="F13" s="2">
        <f t="shared" si="2"/>
        <v>26</v>
      </c>
      <c r="G13" s="2" t="str">
        <f t="shared" si="3"/>
        <v>17 Windsor Rd</v>
      </c>
      <c r="H13" s="2" t="str">
        <f t="shared" si="4"/>
        <v xml:space="preserve"> Summit</v>
      </c>
      <c r="I13" s="2" t="str">
        <f t="shared" si="5"/>
        <v xml:space="preserve"> NJ</v>
      </c>
      <c r="J13" s="2" t="str">
        <f t="shared" si="6"/>
        <v>07901</v>
      </c>
      <c r="O13" s="2" t="s">
        <v>17</v>
      </c>
      <c r="P13" s="5" t="s">
        <v>62</v>
      </c>
      <c r="Q13" s="2"/>
      <c r="R13" s="2"/>
      <c r="S13" s="2"/>
      <c r="T13" s="2"/>
      <c r="U13" s="2"/>
      <c r="V13" s="2"/>
      <c r="W13" s="2"/>
    </row>
    <row r="14" spans="2:23" ht="19.899999999999999" customHeight="1" x14ac:dyDescent="0.25">
      <c r="B14" s="2" t="s">
        <v>19</v>
      </c>
      <c r="C14" s="5" t="s">
        <v>63</v>
      </c>
      <c r="D14" s="2">
        <f t="shared" si="0"/>
        <v>14</v>
      </c>
      <c r="E14" s="2">
        <f t="shared" si="1"/>
        <v>22</v>
      </c>
      <c r="F14" s="2">
        <f t="shared" si="2"/>
        <v>26</v>
      </c>
      <c r="G14" s="2" t="str">
        <f t="shared" si="3"/>
        <v>11 Ashland Rd</v>
      </c>
      <c r="H14" s="2" t="str">
        <f t="shared" si="4"/>
        <v xml:space="preserve"> Summit</v>
      </c>
      <c r="I14" s="2" t="str">
        <f t="shared" si="5"/>
        <v xml:space="preserve"> NJ</v>
      </c>
      <c r="J14" s="2" t="str">
        <f t="shared" si="6"/>
        <v>7901</v>
      </c>
      <c r="O14" s="2" t="s">
        <v>19</v>
      </c>
      <c r="P14" s="5" t="s">
        <v>63</v>
      </c>
      <c r="Q14" s="2"/>
      <c r="R14" s="2"/>
      <c r="S14" s="2"/>
      <c r="T14" s="2"/>
      <c r="U14" s="2"/>
      <c r="V14" s="2"/>
      <c r="W14" s="2"/>
    </row>
    <row r="15" spans="2:23" ht="19.899999999999999" customHeight="1" x14ac:dyDescent="0.25">
      <c r="B15" s="2" t="s">
        <v>21</v>
      </c>
      <c r="C15" s="5" t="s">
        <v>22</v>
      </c>
      <c r="D15" s="2">
        <f t="shared" si="0"/>
        <v>16</v>
      </c>
      <c r="E15" s="2">
        <f t="shared" si="1"/>
        <v>26</v>
      </c>
      <c r="F15" s="2">
        <f t="shared" si="2"/>
        <v>30</v>
      </c>
      <c r="G15" s="2" t="str">
        <f t="shared" si="3"/>
        <v>203-18 32nd Ave</v>
      </c>
      <c r="H15" s="2" t="str">
        <f t="shared" si="4"/>
        <v xml:space="preserve"> Flushing</v>
      </c>
      <c r="I15" s="2" t="str">
        <f t="shared" si="5"/>
        <v xml:space="preserve"> NY</v>
      </c>
      <c r="J15" s="2" t="str">
        <f t="shared" si="6"/>
        <v>11361</v>
      </c>
      <c r="O15" s="2" t="s">
        <v>21</v>
      </c>
      <c r="P15" s="5" t="s">
        <v>22</v>
      </c>
      <c r="Q15" s="2"/>
      <c r="R15" s="2"/>
      <c r="S15" s="2"/>
      <c r="T15" s="2"/>
      <c r="U15" s="2"/>
      <c r="V15" s="2"/>
      <c r="W15" s="2"/>
    </row>
  </sheetData>
  <mergeCells count="14">
    <mergeCell ref="O2:W2"/>
    <mergeCell ref="O4:O5"/>
    <mergeCell ref="P4:P5"/>
    <mergeCell ref="Q4:Q5"/>
    <mergeCell ref="R4:R5"/>
    <mergeCell ref="S4:S5"/>
    <mergeCell ref="T4:W4"/>
    <mergeCell ref="B2:J2"/>
    <mergeCell ref="B4:B5"/>
    <mergeCell ref="C4:C5"/>
    <mergeCell ref="G4:J4"/>
    <mergeCell ref="D4:D5"/>
    <mergeCell ref="E4:E5"/>
    <mergeCell ref="F4:F5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C162-CDC4-4EBC-931A-19ED8E73C7AF}">
  <dimension ref="B2:Q15"/>
  <sheetViews>
    <sheetView showGridLines="0" zoomScaleNormal="100" workbookViewId="0"/>
  </sheetViews>
  <sheetFormatPr defaultColWidth="8.85546875" defaultRowHeight="19.899999999999999" customHeight="1" x14ac:dyDescent="0.25"/>
  <cols>
    <col min="1" max="1" width="3.7109375" style="1" customWidth="1"/>
    <col min="2" max="2" width="11.42578125" style="1" customWidth="1"/>
    <col min="3" max="3" width="32.7109375" style="1" customWidth="1"/>
    <col min="4" max="4" width="18.42578125" style="1" customWidth="1"/>
    <col min="5" max="5" width="12.5703125" style="1" customWidth="1"/>
    <col min="6" max="6" width="10" style="1" customWidth="1"/>
    <col min="7" max="7" width="15.7109375" style="1" customWidth="1"/>
    <col min="8" max="8" width="10" style="1" bestFit="1" customWidth="1"/>
    <col min="9" max="9" width="11.7109375" style="1" customWidth="1"/>
    <col min="10" max="10" width="11.5703125" style="1" bestFit="1" customWidth="1"/>
    <col min="11" max="11" width="17" style="1" customWidth="1"/>
    <col min="12" max="12" width="11.28515625" style="1" bestFit="1" customWidth="1"/>
    <col min="13" max="13" width="33.42578125" style="1" bestFit="1" customWidth="1"/>
    <col min="14" max="14" width="20.28515625" style="1" bestFit="1" customWidth="1"/>
    <col min="15" max="15" width="10.140625" style="1" bestFit="1" customWidth="1"/>
    <col min="16" max="16" width="10.7109375" style="1" bestFit="1" customWidth="1"/>
    <col min="17" max="17" width="14" style="1" bestFit="1" customWidth="1"/>
    <col min="18" max="16384" width="8.85546875" style="1"/>
  </cols>
  <sheetData>
    <row r="2" spans="2:17" ht="19.899999999999999" customHeight="1" x14ac:dyDescent="0.25">
      <c r="B2" s="35" t="s">
        <v>65</v>
      </c>
      <c r="C2" s="35"/>
      <c r="D2" s="35"/>
      <c r="E2" s="35"/>
      <c r="F2" s="35"/>
      <c r="G2" s="35"/>
      <c r="L2" s="38" t="s">
        <v>68</v>
      </c>
      <c r="M2" s="38"/>
      <c r="N2" s="38"/>
      <c r="O2" s="38"/>
      <c r="P2" s="38"/>
      <c r="Q2" s="38"/>
    </row>
    <row r="4" spans="2:17" ht="19.899999999999999" customHeight="1" x14ac:dyDescent="0.25">
      <c r="D4" s="36" t="s">
        <v>23</v>
      </c>
      <c r="E4" s="36"/>
      <c r="F4" s="36"/>
      <c r="G4" s="39"/>
      <c r="N4" s="36" t="s">
        <v>23</v>
      </c>
      <c r="O4" s="36"/>
      <c r="P4" s="36"/>
      <c r="Q4" s="39"/>
    </row>
    <row r="5" spans="2:17" ht="19.899999999999999" customHeight="1" x14ac:dyDescent="0.25">
      <c r="B5" s="9" t="s">
        <v>1</v>
      </c>
      <c r="C5" s="10" t="s">
        <v>2</v>
      </c>
      <c r="D5" s="4" t="s">
        <v>24</v>
      </c>
      <c r="E5" s="4" t="s">
        <v>25</v>
      </c>
      <c r="F5" s="4" t="s">
        <v>26</v>
      </c>
      <c r="G5" s="4" t="s">
        <v>27</v>
      </c>
      <c r="L5" s="23" t="s">
        <v>1</v>
      </c>
      <c r="M5" s="23" t="s">
        <v>2</v>
      </c>
      <c r="N5" s="23" t="s">
        <v>24</v>
      </c>
      <c r="O5" s="23" t="s">
        <v>25</v>
      </c>
      <c r="P5" s="23" t="s">
        <v>26</v>
      </c>
      <c r="Q5" s="15" t="s">
        <v>27</v>
      </c>
    </row>
    <row r="6" spans="2:17" ht="19.899999999999999" customHeight="1" x14ac:dyDescent="0.25">
      <c r="B6" s="7" t="s">
        <v>3</v>
      </c>
      <c r="C6" s="6" t="s">
        <v>4</v>
      </c>
      <c r="D6" s="22" t="str">
        <f>LEFT(Table3[[#This Row],[Unformatted Addresses]],FIND(",",Table3[[#This Row],[Unformatted Addresses]])-1)</f>
        <v>1975 Bathgate Ave</v>
      </c>
      <c r="E6" s="11" t="str">
        <f>MID(Table3[[#This Row],[Unformatted Addresses]],FIND(",",Table3[[#This Row],[Unformatted Addresses]])+1,FIND(",",Table3[[#This Row],[Unformatted Addresses]],FIND(",",Table3[[#This Row],[Unformatted Addresses]],FIND(",",Table3[[#This Row],[Unformatted Addresses]])+1)+1)-FIND(",",Table3[[#This Row],[Unformatted Addresses]])-5)</f>
        <v xml:space="preserve"> Bronx</v>
      </c>
      <c r="F6" s="11" t="str">
        <f>MID(Table3[[#This Row],[Unformatted Addresses]], FIND(Table3[[#This Row],[Area]],Table3[[#This Row],[Unformatted Addresses]]) +LEN(Table3[[#This Row],[Area]])+2,2)</f>
        <v>NY</v>
      </c>
      <c r="G6" s="12" t="str">
        <f>MID(Table3[[#This Row],[Unformatted Addresses]],FIND(Table3[[#This Row],[State]],Table3[[#This Row],[Unformatted Addresses]])+3,8)</f>
        <v>10457</v>
      </c>
      <c r="L6" s="24" t="s">
        <v>3</v>
      </c>
      <c r="M6" s="17" t="s">
        <v>4</v>
      </c>
      <c r="N6" s="25"/>
      <c r="O6" s="19"/>
      <c r="P6" s="19"/>
      <c r="Q6" s="26"/>
    </row>
    <row r="7" spans="2:17" ht="19.899999999999999" customHeight="1" x14ac:dyDescent="0.25">
      <c r="B7" s="7" t="s">
        <v>5</v>
      </c>
      <c r="C7" s="5" t="s">
        <v>6</v>
      </c>
      <c r="D7" s="22" t="str">
        <f>LEFT(Table3[[#This Row],[Unformatted Addresses]],FIND(",",Table3[[#This Row],[Unformatted Addresses]])-1)</f>
        <v>27th Ave</v>
      </c>
      <c r="E7" s="11" t="str">
        <f>MID(Table3[[#This Row],[Unformatted Addresses]],FIND(",",Table3[[#This Row],[Unformatted Addresses]])+1,FIND(",",Table3[[#This Row],[Unformatted Addresses]],FIND(",",Table3[[#This Row],[Unformatted Addresses]],FIND(",",Table3[[#This Row],[Unformatted Addresses]])+1)+1)-FIND(",",Table3[[#This Row],[Unformatted Addresses]])-5)</f>
        <v xml:space="preserve"> Queens</v>
      </c>
      <c r="F7" s="11" t="str">
        <f>MID(Table3[[#This Row],[Unformatted Addresses]], FIND(Table3[[#This Row],[Area]],Table3[[#This Row],[Unformatted Addresses]]) +LEN(Table3[[#This Row],[Area]])+2,2)</f>
        <v>NY</v>
      </c>
      <c r="G7" s="13" t="str">
        <f>MID(Table3[[#This Row],[Unformatted Addresses]],FIND(Table3[[#This Row],[State]],Table3[[#This Row],[Unformatted Addresses]])+3,8)</f>
        <v>11102</v>
      </c>
      <c r="L7" s="27" t="s">
        <v>5</v>
      </c>
      <c r="M7" s="20" t="s">
        <v>6</v>
      </c>
      <c r="N7" s="28"/>
      <c r="O7" s="21"/>
      <c r="P7" s="21"/>
      <c r="Q7" s="29"/>
    </row>
    <row r="8" spans="2:17" ht="19.899999999999999" customHeight="1" x14ac:dyDescent="0.25">
      <c r="B8" s="7" t="s">
        <v>7</v>
      </c>
      <c r="C8" s="5" t="s">
        <v>8</v>
      </c>
      <c r="D8" s="22" t="str">
        <f>LEFT(Table3[[#This Row],[Unformatted Addresses]],FIND(",",Table3[[#This Row],[Unformatted Addresses]])-1)</f>
        <v>1242 Abbott Blvd</v>
      </c>
      <c r="E8" s="11" t="str">
        <f>MID(Table3[[#This Row],[Unformatted Addresses]],FIND(",",Table3[[#This Row],[Unformatted Addresses]])+1,FIND(",",Table3[[#This Row],[Unformatted Addresses]],FIND(",",Table3[[#This Row],[Unformatted Addresses]],FIND(",",Table3[[#This Row],[Unformatted Addresses]])+1)+1)-FIND(",",Table3[[#This Row],[Unformatted Addresses]])-5)</f>
        <v xml:space="preserve"> Fort Lee</v>
      </c>
      <c r="F8" s="11" t="str">
        <f>MID(Table3[[#This Row],[Unformatted Addresses]], FIND(Table3[[#This Row],[Area]],Table3[[#This Row],[Unformatted Addresses]]) +LEN(Table3[[#This Row],[Area]])+2,2)</f>
        <v>NJ</v>
      </c>
      <c r="G8" s="13" t="str">
        <f>MID(Table3[[#This Row],[Unformatted Addresses]],FIND(Table3[[#This Row],[State]],Table3[[#This Row],[Unformatted Addresses]])+3,8)</f>
        <v>7024</v>
      </c>
      <c r="L8" s="24" t="s">
        <v>7</v>
      </c>
      <c r="M8" s="18" t="s">
        <v>8</v>
      </c>
      <c r="N8" s="25"/>
      <c r="O8" s="19"/>
      <c r="P8" s="19"/>
      <c r="Q8" s="30"/>
    </row>
    <row r="9" spans="2:17" ht="19.899999999999999" customHeight="1" x14ac:dyDescent="0.25">
      <c r="B9" s="7" t="s">
        <v>9</v>
      </c>
      <c r="C9" s="5" t="s">
        <v>10</v>
      </c>
      <c r="D9" s="22" t="str">
        <f>LEFT(Table3[[#This Row],[Unformatted Addresses]],FIND(",",Table3[[#This Row],[Unformatted Addresses]])-1)</f>
        <v>899 Teller Ave</v>
      </c>
      <c r="E9" s="11" t="str">
        <f>MID(Table3[[#This Row],[Unformatted Addresses]],FIND(",",Table3[[#This Row],[Unformatted Addresses]])+1,FIND(",",Table3[[#This Row],[Unformatted Addresses]],FIND(",",Table3[[#This Row],[Unformatted Addresses]],FIND(",",Table3[[#This Row],[Unformatted Addresses]])+1)+1)-FIND(",",Table3[[#This Row],[Unformatted Addresses]])-5)</f>
        <v xml:space="preserve"> Bronx</v>
      </c>
      <c r="F9" s="11" t="str">
        <f>MID(Table3[[#This Row],[Unformatted Addresses]], FIND(Table3[[#This Row],[Area]],Table3[[#This Row],[Unformatted Addresses]]) +LEN(Table3[[#This Row],[Area]])+2,2)</f>
        <v>NY</v>
      </c>
      <c r="G9" s="12" t="str">
        <f>MID(Table3[[#This Row],[Unformatted Addresses]],FIND(Table3[[#This Row],[State]],Table3[[#This Row],[Unformatted Addresses]])+3,8)</f>
        <v>10451</v>
      </c>
      <c r="L9" s="27" t="s">
        <v>9</v>
      </c>
      <c r="M9" s="20" t="s">
        <v>10</v>
      </c>
      <c r="N9" s="28"/>
      <c r="O9" s="21"/>
      <c r="P9" s="21"/>
      <c r="Q9" s="31"/>
    </row>
    <row r="10" spans="2:17" ht="19.899999999999999" customHeight="1" x14ac:dyDescent="0.25">
      <c r="B10" s="7" t="s">
        <v>11</v>
      </c>
      <c r="C10" s="5" t="s">
        <v>12</v>
      </c>
      <c r="D10" s="22" t="str">
        <f>LEFT(Table3[[#This Row],[Unformatted Addresses]],FIND(",",Table3[[#This Row],[Unformatted Addresses]])-1)</f>
        <v>614 59th St</v>
      </c>
      <c r="E10" s="11" t="str">
        <f>MID(Table3[[#This Row],[Unformatted Addresses]],FIND(",",Table3[[#This Row],[Unformatted Addresses]])+1,FIND(",",Table3[[#This Row],[Unformatted Addresses]],FIND(",",Table3[[#This Row],[Unformatted Addresses]],FIND(",",Table3[[#This Row],[Unformatted Addresses]])+1)+1)-FIND(",",Table3[[#This Row],[Unformatted Addresses]])-5)</f>
        <v xml:space="preserve"> Brooklyn</v>
      </c>
      <c r="F10" s="11" t="str">
        <f>MID(Table3[[#This Row],[Unformatted Addresses]], FIND(Table3[[#This Row],[Area]],Table3[[#This Row],[Unformatted Addresses]]) +LEN(Table3[[#This Row],[Area]])+2,2)</f>
        <v>NY</v>
      </c>
      <c r="G10" s="13" t="str">
        <f>MID(Table3[[#This Row],[Unformatted Addresses]],FIND(Table3[[#This Row],[State]],Table3[[#This Row],[Unformatted Addresses]])+3,8)</f>
        <v>11220</v>
      </c>
      <c r="L10" s="24" t="s">
        <v>11</v>
      </c>
      <c r="M10" s="18" t="s">
        <v>12</v>
      </c>
      <c r="N10" s="25"/>
      <c r="O10" s="19"/>
      <c r="P10" s="19"/>
      <c r="Q10" s="30"/>
    </row>
    <row r="11" spans="2:17" ht="19.899999999999999" customHeight="1" x14ac:dyDescent="0.25">
      <c r="B11" s="7" t="s">
        <v>13</v>
      </c>
      <c r="C11" s="5" t="s">
        <v>61</v>
      </c>
      <c r="D11" s="22" t="str">
        <f>LEFT(Table3[[#This Row],[Unformatted Addresses]],FIND(",",Table3[[#This Row],[Unformatted Addresses]])-1)</f>
        <v>41 W 96th St</v>
      </c>
      <c r="E11" s="11" t="str">
        <f>MID(Table3[[#This Row],[Unformatted Addresses]],FIND(",",Table3[[#This Row],[Unformatted Addresses]])+1,FIND(",",Table3[[#This Row],[Unformatted Addresses]],FIND(",",Table3[[#This Row],[Unformatted Addresses]],FIND(",",Table3[[#This Row],[Unformatted Addresses]])+1)+1)-FIND(",",Table3[[#This Row],[Unformatted Addresses]])-5)</f>
        <v xml:space="preserve"> New York</v>
      </c>
      <c r="F11" s="11" t="str">
        <f>MID(Table3[[#This Row],[Unformatted Addresses]], FIND(Table3[[#This Row],[Area]],Table3[[#This Row],[Unformatted Addresses]]) +LEN(Table3[[#This Row],[Area]])+2,2)</f>
        <v>NY</v>
      </c>
      <c r="G11" s="13" t="str">
        <f>MID(Table3[[#This Row],[Unformatted Addresses]],FIND(Table3[[#This Row],[State]],Table3[[#This Row],[Unformatted Addresses]])+3,8)</f>
        <v>10025</v>
      </c>
      <c r="L11" s="27" t="s">
        <v>13</v>
      </c>
      <c r="M11" s="20" t="s">
        <v>61</v>
      </c>
      <c r="N11" s="28"/>
      <c r="O11" s="21"/>
      <c r="P11" s="21"/>
      <c r="Q11" s="29"/>
    </row>
    <row r="12" spans="2:17" ht="19.899999999999999" customHeight="1" x14ac:dyDescent="0.25">
      <c r="B12" s="7" t="s">
        <v>15</v>
      </c>
      <c r="C12" s="5" t="s">
        <v>16</v>
      </c>
      <c r="D12" s="22" t="str">
        <f>LEFT(Table3[[#This Row],[Unformatted Addresses]],FIND(",",Table3[[#This Row],[Unformatted Addresses]])-1)</f>
        <v>155 W 2nd Ave</v>
      </c>
      <c r="E12" s="11" t="str">
        <f>MID(Table3[[#This Row],[Unformatted Addresses]],FIND(",",Table3[[#This Row],[Unformatted Addresses]])+1,FIND(",",Table3[[#This Row],[Unformatted Addresses]],FIND(",",Table3[[#This Row],[Unformatted Addresses]],FIND(",",Table3[[#This Row],[Unformatted Addresses]])+1)+1)-FIND(",",Table3[[#This Row],[Unformatted Addresses]])-5)</f>
        <v xml:space="preserve"> Roselle</v>
      </c>
      <c r="F12" s="11" t="str">
        <f>MID(Table3[[#This Row],[Unformatted Addresses]], FIND(Table3[[#This Row],[Area]],Table3[[#This Row],[Unformatted Addresses]]) +LEN(Table3[[#This Row],[Area]])+2,2)</f>
        <v>NJ</v>
      </c>
      <c r="G12" s="13" t="str">
        <f>MID(Table3[[#This Row],[Unformatted Addresses]],FIND(Table3[[#This Row],[State]],Table3[[#This Row],[Unformatted Addresses]])+3,8)</f>
        <v>7203</v>
      </c>
      <c r="L12" s="24" t="s">
        <v>15</v>
      </c>
      <c r="M12" s="18" t="s">
        <v>16</v>
      </c>
      <c r="N12" s="25"/>
      <c r="O12" s="19"/>
      <c r="P12" s="19"/>
      <c r="Q12" s="30"/>
    </row>
    <row r="13" spans="2:17" ht="19.899999999999999" customHeight="1" x14ac:dyDescent="0.25">
      <c r="B13" s="7" t="s">
        <v>17</v>
      </c>
      <c r="C13" s="5" t="s">
        <v>62</v>
      </c>
      <c r="D13" s="22" t="str">
        <f>LEFT(Table3[[#This Row],[Unformatted Addresses]],FIND(",",Table3[[#This Row],[Unformatted Addresses]])-1)</f>
        <v>17 Windsor Rd</v>
      </c>
      <c r="E13" s="11" t="str">
        <f>MID(Table3[[#This Row],[Unformatted Addresses]],FIND(",",Table3[[#This Row],[Unformatted Addresses]])+1,FIND(",",Table3[[#This Row],[Unformatted Addresses]],FIND(",",Table3[[#This Row],[Unformatted Addresses]],FIND(",",Table3[[#This Row],[Unformatted Addresses]])+1)+1)-FIND(",",Table3[[#This Row],[Unformatted Addresses]])-5)</f>
        <v xml:space="preserve"> Summit</v>
      </c>
      <c r="F13" s="11" t="str">
        <f>MID(Table3[[#This Row],[Unformatted Addresses]], FIND(Table3[[#This Row],[Area]],Table3[[#This Row],[Unformatted Addresses]]) +LEN(Table3[[#This Row],[Area]])+2,2)</f>
        <v>NJ</v>
      </c>
      <c r="G13" s="13" t="str">
        <f>MID(Table3[[#This Row],[Unformatted Addresses]],FIND(Table3[[#This Row],[State]],Table3[[#This Row],[Unformatted Addresses]])+3,8)</f>
        <v>07901</v>
      </c>
      <c r="L13" s="27" t="s">
        <v>17</v>
      </c>
      <c r="M13" s="20" t="s">
        <v>62</v>
      </c>
      <c r="N13" s="28"/>
      <c r="O13" s="21"/>
      <c r="P13" s="21"/>
      <c r="Q13" s="29"/>
    </row>
    <row r="14" spans="2:17" ht="19.899999999999999" customHeight="1" x14ac:dyDescent="0.25">
      <c r="B14" s="7" t="s">
        <v>19</v>
      </c>
      <c r="C14" s="5" t="s">
        <v>63</v>
      </c>
      <c r="D14" s="22" t="str">
        <f>LEFT(Table3[[#This Row],[Unformatted Addresses]],FIND(",",Table3[[#This Row],[Unformatted Addresses]])-1)</f>
        <v>11 Ashland Rd</v>
      </c>
      <c r="E14" s="11" t="str">
        <f>MID(Table3[[#This Row],[Unformatted Addresses]],FIND(",",Table3[[#This Row],[Unformatted Addresses]])+1,FIND(",",Table3[[#This Row],[Unformatted Addresses]],FIND(",",Table3[[#This Row],[Unformatted Addresses]],FIND(",",Table3[[#This Row],[Unformatted Addresses]])+1)+1)-FIND(",",Table3[[#This Row],[Unformatted Addresses]])-5)</f>
        <v xml:space="preserve"> Summit</v>
      </c>
      <c r="F14" s="11" t="str">
        <f>MID(Table3[[#This Row],[Unformatted Addresses]], FIND(Table3[[#This Row],[Area]],Table3[[#This Row],[Unformatted Addresses]]) +LEN(Table3[[#This Row],[Area]])+2,2)</f>
        <v>NJ</v>
      </c>
      <c r="G14" s="13" t="str">
        <f>MID(Table3[[#This Row],[Unformatted Addresses]],FIND(Table3[[#This Row],[State]],Table3[[#This Row],[Unformatted Addresses]])+3,8)</f>
        <v>7901</v>
      </c>
      <c r="L14" s="24" t="s">
        <v>19</v>
      </c>
      <c r="M14" s="18" t="s">
        <v>63</v>
      </c>
      <c r="N14" s="25"/>
      <c r="O14" s="19"/>
      <c r="P14" s="19"/>
      <c r="Q14" s="30"/>
    </row>
    <row r="15" spans="2:17" ht="19.899999999999999" customHeight="1" x14ac:dyDescent="0.25">
      <c r="B15" s="8" t="s">
        <v>21</v>
      </c>
      <c r="C15" s="5" t="s">
        <v>22</v>
      </c>
      <c r="D15" s="22" t="str">
        <f>LEFT(Table3[[#This Row],[Unformatted Addresses]],FIND(",",Table3[[#This Row],[Unformatted Addresses]])-1)</f>
        <v>203-18 32nd Ave</v>
      </c>
      <c r="E15" s="11" t="str">
        <f>MID(Table3[[#This Row],[Unformatted Addresses]],FIND(",",Table3[[#This Row],[Unformatted Addresses]])+1,FIND(",",Table3[[#This Row],[Unformatted Addresses]],FIND(",",Table3[[#This Row],[Unformatted Addresses]],FIND(",",Table3[[#This Row],[Unformatted Addresses]])+1)+1)-FIND(",",Table3[[#This Row],[Unformatted Addresses]])-5)</f>
        <v xml:space="preserve"> Flushing</v>
      </c>
      <c r="F15" s="11" t="str">
        <f>MID(Table3[[#This Row],[Unformatted Addresses]], FIND(Table3[[#This Row],[Area]],Table3[[#This Row],[Unformatted Addresses]]) +LEN(Table3[[#This Row],[Area]])+2,2)</f>
        <v>NY</v>
      </c>
      <c r="G15" s="13" t="str">
        <f>MID(Table3[[#This Row],[Unformatted Addresses]],FIND(Table3[[#This Row],[State]],Table3[[#This Row],[Unformatted Addresses]])+3,8)</f>
        <v>11361</v>
      </c>
      <c r="L15" s="32" t="s">
        <v>21</v>
      </c>
      <c r="M15" s="33" t="s">
        <v>22</v>
      </c>
      <c r="N15" s="34"/>
      <c r="O15" s="11"/>
      <c r="P15" s="11"/>
      <c r="Q15" s="13"/>
    </row>
  </sheetData>
  <mergeCells count="4">
    <mergeCell ref="B2:G2"/>
    <mergeCell ref="D4:G4"/>
    <mergeCell ref="L2:Q2"/>
    <mergeCell ref="N4:Q4"/>
  </mergeCells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FA97-8561-4D7A-AAF7-6FFA1A00F90C}">
  <dimension ref="B2:Q17"/>
  <sheetViews>
    <sheetView showGridLines="0" workbookViewId="0"/>
  </sheetViews>
  <sheetFormatPr defaultColWidth="8.85546875" defaultRowHeight="19.899999999999999" customHeight="1" x14ac:dyDescent="0.25"/>
  <cols>
    <col min="1" max="1" width="3.7109375" style="1" customWidth="1"/>
    <col min="2" max="2" width="10.42578125" style="1" customWidth="1"/>
    <col min="3" max="3" width="33.5703125" style="1" customWidth="1"/>
    <col min="4" max="4" width="19.7109375" style="1" customWidth="1"/>
    <col min="5" max="5" width="11" style="1" customWidth="1"/>
    <col min="6" max="6" width="9.140625" style="1" customWidth="1"/>
    <col min="7" max="7" width="11.5703125" style="1" customWidth="1"/>
    <col min="8" max="11" width="8.85546875" style="1"/>
    <col min="12" max="12" width="9" style="1" customWidth="1"/>
    <col min="13" max="13" width="34.28515625" style="1" customWidth="1"/>
    <col min="14" max="14" width="18.42578125" style="1" customWidth="1"/>
    <col min="15" max="15" width="10.85546875" style="1" customWidth="1"/>
    <col min="16" max="16" width="8.140625" style="1" customWidth="1"/>
    <col min="17" max="17" width="11" style="1" customWidth="1"/>
    <col min="18" max="16384" width="8.85546875" style="1"/>
  </cols>
  <sheetData>
    <row r="2" spans="2:17" ht="19.899999999999999" customHeight="1" x14ac:dyDescent="0.25">
      <c r="B2" s="35" t="s">
        <v>66</v>
      </c>
      <c r="C2" s="35"/>
      <c r="D2" s="35"/>
      <c r="E2" s="35"/>
      <c r="F2" s="35"/>
      <c r="G2" s="35"/>
      <c r="L2" s="38" t="s">
        <v>68</v>
      </c>
      <c r="M2" s="38"/>
      <c r="N2" s="38"/>
      <c r="O2" s="38"/>
      <c r="P2" s="38"/>
      <c r="Q2" s="38"/>
    </row>
    <row r="4" spans="2:17" ht="19.899999999999999" customHeight="1" x14ac:dyDescent="0.25">
      <c r="B4" s="36" t="s">
        <v>1</v>
      </c>
      <c r="C4" s="36" t="s">
        <v>2</v>
      </c>
      <c r="D4" s="36" t="s">
        <v>23</v>
      </c>
      <c r="E4" s="36"/>
      <c r="F4" s="36"/>
      <c r="G4" s="36"/>
      <c r="L4" s="36" t="s">
        <v>1</v>
      </c>
      <c r="M4" s="36" t="s">
        <v>2</v>
      </c>
      <c r="N4" s="36" t="s">
        <v>23</v>
      </c>
      <c r="O4" s="36"/>
      <c r="P4" s="36"/>
      <c r="Q4" s="36"/>
    </row>
    <row r="5" spans="2:17" ht="19.899999999999999" customHeight="1" x14ac:dyDescent="0.25">
      <c r="B5" s="36"/>
      <c r="C5" s="36"/>
      <c r="D5" s="4" t="s">
        <v>24</v>
      </c>
      <c r="E5" s="4" t="s">
        <v>25</v>
      </c>
      <c r="F5" s="4" t="s">
        <v>26</v>
      </c>
      <c r="G5" s="4" t="s">
        <v>27</v>
      </c>
      <c r="L5" s="36"/>
      <c r="M5" s="36"/>
      <c r="N5" s="14" t="s">
        <v>24</v>
      </c>
      <c r="O5" s="14" t="s">
        <v>25</v>
      </c>
      <c r="P5" s="14" t="s">
        <v>26</v>
      </c>
      <c r="Q5" s="14" t="s">
        <v>27</v>
      </c>
    </row>
    <row r="6" spans="2:17" ht="19.899999999999999" customHeight="1" x14ac:dyDescent="0.25">
      <c r="B6" s="2" t="s">
        <v>3</v>
      </c>
      <c r="C6" s="5" t="s">
        <v>4</v>
      </c>
      <c r="D6" s="2" t="s">
        <v>28</v>
      </c>
      <c r="E6" s="2" t="s">
        <v>29</v>
      </c>
      <c r="F6" s="2" t="s">
        <v>30</v>
      </c>
      <c r="G6" s="2">
        <v>10457</v>
      </c>
      <c r="L6" s="2" t="s">
        <v>3</v>
      </c>
      <c r="M6" s="5" t="s">
        <v>4</v>
      </c>
      <c r="N6" s="2"/>
      <c r="O6" s="2"/>
      <c r="P6" s="2"/>
      <c r="Q6" s="2"/>
    </row>
    <row r="7" spans="2:17" ht="19.899999999999999" customHeight="1" x14ac:dyDescent="0.25">
      <c r="B7" s="2" t="s">
        <v>5</v>
      </c>
      <c r="C7" s="5" t="s">
        <v>6</v>
      </c>
      <c r="D7" s="2" t="s">
        <v>31</v>
      </c>
      <c r="E7" s="2" t="s">
        <v>32</v>
      </c>
      <c r="F7" s="2" t="s">
        <v>30</v>
      </c>
      <c r="G7" s="2">
        <v>11102</v>
      </c>
      <c r="L7" s="2" t="s">
        <v>5</v>
      </c>
      <c r="M7" s="5" t="s">
        <v>6</v>
      </c>
      <c r="N7" s="2"/>
      <c r="O7" s="2"/>
      <c r="P7" s="2"/>
      <c r="Q7" s="2"/>
    </row>
    <row r="8" spans="2:17" ht="19.899999999999999" customHeight="1" x14ac:dyDescent="0.25">
      <c r="B8" s="2" t="s">
        <v>7</v>
      </c>
      <c r="C8" s="5" t="s">
        <v>8</v>
      </c>
      <c r="D8" s="2" t="s">
        <v>33</v>
      </c>
      <c r="E8" s="2" t="s">
        <v>34</v>
      </c>
      <c r="F8" s="2" t="s">
        <v>35</v>
      </c>
      <c r="G8" s="2">
        <v>7024</v>
      </c>
      <c r="L8" s="2" t="s">
        <v>7</v>
      </c>
      <c r="M8" s="5" t="s">
        <v>8</v>
      </c>
      <c r="N8" s="2"/>
      <c r="O8" s="2"/>
      <c r="P8" s="2"/>
      <c r="Q8" s="2"/>
    </row>
    <row r="9" spans="2:17" ht="19.899999999999999" customHeight="1" x14ac:dyDescent="0.25">
      <c r="B9" s="2" t="s">
        <v>9</v>
      </c>
      <c r="C9" s="5" t="s">
        <v>10</v>
      </c>
      <c r="D9" s="2" t="s">
        <v>36</v>
      </c>
      <c r="E9" s="2" t="s">
        <v>29</v>
      </c>
      <c r="F9" s="2" t="s">
        <v>30</v>
      </c>
      <c r="G9" s="2">
        <v>10451</v>
      </c>
      <c r="L9" s="2" t="s">
        <v>9</v>
      </c>
      <c r="M9" s="5" t="s">
        <v>10</v>
      </c>
      <c r="N9" s="2"/>
      <c r="O9" s="2"/>
      <c r="P9" s="2"/>
      <c r="Q9" s="2"/>
    </row>
    <row r="10" spans="2:17" ht="19.899999999999999" customHeight="1" x14ac:dyDescent="0.25">
      <c r="B10" s="2" t="s">
        <v>11</v>
      </c>
      <c r="C10" s="5" t="s">
        <v>12</v>
      </c>
      <c r="D10" s="2" t="s">
        <v>37</v>
      </c>
      <c r="E10" s="2" t="s">
        <v>38</v>
      </c>
      <c r="F10" s="2" t="s">
        <v>30</v>
      </c>
      <c r="G10" s="2">
        <v>11220</v>
      </c>
      <c r="L10" s="2" t="s">
        <v>11</v>
      </c>
      <c r="M10" s="5" t="s">
        <v>12</v>
      </c>
      <c r="N10" s="2"/>
      <c r="O10" s="2"/>
      <c r="P10" s="2"/>
      <c r="Q10" s="2"/>
    </row>
    <row r="11" spans="2:17" ht="19.899999999999999" customHeight="1" x14ac:dyDescent="0.25">
      <c r="B11" s="2" t="s">
        <v>13</v>
      </c>
      <c r="C11" s="5" t="s">
        <v>14</v>
      </c>
      <c r="D11" s="2" t="s">
        <v>39</v>
      </c>
      <c r="E11" s="2" t="s">
        <v>40</v>
      </c>
      <c r="F11" s="2" t="s">
        <v>30</v>
      </c>
      <c r="G11" s="2">
        <v>10025</v>
      </c>
      <c r="L11" s="2" t="s">
        <v>13</v>
      </c>
      <c r="M11" s="5" t="s">
        <v>14</v>
      </c>
      <c r="N11" s="2"/>
      <c r="O11" s="2"/>
      <c r="P11" s="2"/>
      <c r="Q11" s="2"/>
    </row>
    <row r="12" spans="2:17" ht="19.899999999999999" customHeight="1" x14ac:dyDescent="0.25">
      <c r="B12" s="2" t="s">
        <v>15</v>
      </c>
      <c r="C12" s="5" t="s">
        <v>16</v>
      </c>
      <c r="D12" s="2" t="s">
        <v>41</v>
      </c>
      <c r="E12" s="2" t="s">
        <v>42</v>
      </c>
      <c r="F12" s="2" t="s">
        <v>35</v>
      </c>
      <c r="G12" s="2">
        <v>7203</v>
      </c>
      <c r="L12" s="2" t="s">
        <v>15</v>
      </c>
      <c r="M12" s="5" t="s">
        <v>16</v>
      </c>
      <c r="N12" s="2"/>
      <c r="O12" s="2"/>
      <c r="P12" s="2"/>
      <c r="Q12" s="2"/>
    </row>
    <row r="13" spans="2:17" ht="19.899999999999999" customHeight="1" x14ac:dyDescent="0.25">
      <c r="B13" s="2" t="s">
        <v>17</v>
      </c>
      <c r="C13" s="5" t="s">
        <v>18</v>
      </c>
      <c r="D13" s="2" t="s">
        <v>43</v>
      </c>
      <c r="E13" s="2" t="s">
        <v>44</v>
      </c>
      <c r="F13" s="2" t="s">
        <v>35</v>
      </c>
      <c r="G13" s="2">
        <v>7901</v>
      </c>
      <c r="L13" s="2" t="s">
        <v>17</v>
      </c>
      <c r="M13" s="5" t="s">
        <v>18</v>
      </c>
      <c r="N13" s="2"/>
      <c r="O13" s="2"/>
      <c r="P13" s="2"/>
      <c r="Q13" s="2"/>
    </row>
    <row r="14" spans="2:17" ht="19.899999999999999" customHeight="1" x14ac:dyDescent="0.25">
      <c r="B14" s="2" t="s">
        <v>19</v>
      </c>
      <c r="C14" s="5" t="s">
        <v>20</v>
      </c>
      <c r="D14" s="2" t="s">
        <v>45</v>
      </c>
      <c r="E14" s="2" t="s">
        <v>44</v>
      </c>
      <c r="F14" s="2" t="s">
        <v>35</v>
      </c>
      <c r="G14" s="2">
        <v>7901</v>
      </c>
      <c r="L14" s="2" t="s">
        <v>19</v>
      </c>
      <c r="M14" s="5" t="s">
        <v>20</v>
      </c>
      <c r="N14" s="2"/>
      <c r="O14" s="2"/>
      <c r="P14" s="2"/>
      <c r="Q14" s="2"/>
    </row>
    <row r="15" spans="2:17" ht="19.899999999999999" customHeight="1" x14ac:dyDescent="0.25">
      <c r="B15" s="2" t="s">
        <v>21</v>
      </c>
      <c r="C15" s="5" t="s">
        <v>22</v>
      </c>
      <c r="D15" s="2" t="s">
        <v>46</v>
      </c>
      <c r="E15" s="2" t="s">
        <v>47</v>
      </c>
      <c r="F15" s="2" t="s">
        <v>30</v>
      </c>
      <c r="G15" s="2">
        <v>11361</v>
      </c>
      <c r="L15" s="2" t="s">
        <v>21</v>
      </c>
      <c r="M15" s="5" t="s">
        <v>22</v>
      </c>
      <c r="N15" s="2"/>
      <c r="O15" s="2"/>
      <c r="P15" s="2"/>
      <c r="Q15" s="2"/>
    </row>
    <row r="17" s="1" customFormat="1" ht="19.899999999999999" customHeight="1" x14ac:dyDescent="0.25"/>
  </sheetData>
  <mergeCells count="8">
    <mergeCell ref="D4:G4"/>
    <mergeCell ref="B4:B5"/>
    <mergeCell ref="C4:C5"/>
    <mergeCell ref="B2:G2"/>
    <mergeCell ref="L2:Q2"/>
    <mergeCell ref="L4:L5"/>
    <mergeCell ref="M4:M5"/>
    <mergeCell ref="N4:Q4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F1AB-5348-4D39-96A4-9E4F8EB40D0C}">
  <dimension ref="B2:Q15"/>
  <sheetViews>
    <sheetView showGridLines="0" workbookViewId="0"/>
  </sheetViews>
  <sheetFormatPr defaultColWidth="8.85546875" defaultRowHeight="19.899999999999999" customHeight="1" x14ac:dyDescent="0.25"/>
  <cols>
    <col min="1" max="1" width="3.7109375" style="1" customWidth="1"/>
    <col min="2" max="2" width="8.85546875" style="1"/>
    <col min="3" max="3" width="33.42578125" style="3" bestFit="1" customWidth="1"/>
    <col min="4" max="4" width="18.140625" style="1" customWidth="1"/>
    <col min="5" max="5" width="10.5703125" style="1" customWidth="1"/>
    <col min="6" max="6" width="8.85546875" style="1"/>
    <col min="7" max="7" width="10.140625" style="1" customWidth="1"/>
    <col min="8" max="11" width="8.85546875" style="1"/>
    <col min="12" max="12" width="9" style="1" customWidth="1"/>
    <col min="13" max="13" width="34.28515625" style="1" customWidth="1"/>
    <col min="14" max="14" width="18.42578125" style="1" customWidth="1"/>
    <col min="15" max="15" width="10.85546875" style="1" customWidth="1"/>
    <col min="16" max="16" width="8.140625" style="1" customWidth="1"/>
    <col min="17" max="17" width="11" style="1" customWidth="1"/>
    <col min="18" max="16384" width="8.85546875" style="1"/>
  </cols>
  <sheetData>
    <row r="2" spans="2:17" ht="19.899999999999999" customHeight="1" x14ac:dyDescent="0.25">
      <c r="B2" s="35" t="s">
        <v>67</v>
      </c>
      <c r="C2" s="35"/>
      <c r="D2" s="35"/>
      <c r="E2" s="35"/>
      <c r="F2" s="35"/>
      <c r="G2" s="35"/>
      <c r="L2" s="38" t="s">
        <v>68</v>
      </c>
      <c r="M2" s="38"/>
      <c r="N2" s="38"/>
      <c r="O2" s="38"/>
      <c r="P2" s="38"/>
      <c r="Q2" s="38"/>
    </row>
    <row r="4" spans="2:17" ht="19.899999999999999" customHeight="1" x14ac:dyDescent="0.25">
      <c r="B4" s="36" t="s">
        <v>1</v>
      </c>
      <c r="C4" s="36" t="s">
        <v>2</v>
      </c>
      <c r="D4" s="36" t="s">
        <v>23</v>
      </c>
      <c r="E4" s="36"/>
      <c r="F4" s="36"/>
      <c r="G4" s="36"/>
      <c r="L4" s="36" t="s">
        <v>1</v>
      </c>
      <c r="M4" s="36" t="s">
        <v>2</v>
      </c>
      <c r="N4" s="36" t="s">
        <v>23</v>
      </c>
      <c r="O4" s="36"/>
      <c r="P4" s="36"/>
      <c r="Q4" s="36"/>
    </row>
    <row r="5" spans="2:17" ht="19.899999999999999" customHeight="1" x14ac:dyDescent="0.25">
      <c r="B5" s="36"/>
      <c r="C5" s="36"/>
      <c r="D5" s="14" t="s">
        <v>24</v>
      </c>
      <c r="E5" s="14" t="s">
        <v>25</v>
      </c>
      <c r="F5" s="14" t="s">
        <v>26</v>
      </c>
      <c r="G5" s="14" t="s">
        <v>27</v>
      </c>
      <c r="L5" s="36"/>
      <c r="M5" s="36"/>
      <c r="N5" s="14" t="s">
        <v>24</v>
      </c>
      <c r="O5" s="14" t="s">
        <v>25</v>
      </c>
      <c r="P5" s="14" t="s">
        <v>26</v>
      </c>
      <c r="Q5" s="14" t="s">
        <v>27</v>
      </c>
    </row>
    <row r="6" spans="2:17" ht="19.899999999999999" customHeight="1" x14ac:dyDescent="0.25">
      <c r="B6" s="2" t="s">
        <v>3</v>
      </c>
      <c r="C6" s="6" t="s">
        <v>4</v>
      </c>
      <c r="D6" s="12" t="s">
        <v>28</v>
      </c>
      <c r="E6" s="2" t="s">
        <v>52</v>
      </c>
      <c r="F6" s="2" t="s">
        <v>48</v>
      </c>
      <c r="G6" s="2">
        <v>10457</v>
      </c>
      <c r="L6" s="2" t="s">
        <v>3</v>
      </c>
      <c r="M6" s="5" t="s">
        <v>4</v>
      </c>
      <c r="N6" s="2"/>
      <c r="O6" s="2"/>
      <c r="P6" s="2"/>
      <c r="Q6" s="2"/>
    </row>
    <row r="7" spans="2:17" ht="19.899999999999999" customHeight="1" x14ac:dyDescent="0.25">
      <c r="B7" s="2" t="s">
        <v>5</v>
      </c>
      <c r="C7" s="5" t="s">
        <v>6</v>
      </c>
      <c r="D7" s="12" t="s">
        <v>31</v>
      </c>
      <c r="E7" s="2" t="s">
        <v>49</v>
      </c>
      <c r="F7" s="2" t="s">
        <v>48</v>
      </c>
      <c r="G7" s="2">
        <v>11102</v>
      </c>
      <c r="L7" s="2" t="s">
        <v>5</v>
      </c>
      <c r="M7" s="5" t="s">
        <v>6</v>
      </c>
      <c r="N7" s="2"/>
      <c r="O7" s="2"/>
      <c r="P7" s="2"/>
      <c r="Q7" s="2"/>
    </row>
    <row r="8" spans="2:17" ht="19.899999999999999" customHeight="1" x14ac:dyDescent="0.25">
      <c r="B8" s="2" t="s">
        <v>7</v>
      </c>
      <c r="C8" s="5" t="s">
        <v>8</v>
      </c>
      <c r="D8" s="12" t="s">
        <v>33</v>
      </c>
      <c r="E8" s="2" t="s">
        <v>50</v>
      </c>
      <c r="F8" s="2" t="s">
        <v>51</v>
      </c>
      <c r="G8" s="2">
        <v>7024</v>
      </c>
      <c r="L8" s="2" t="s">
        <v>7</v>
      </c>
      <c r="M8" s="5" t="s">
        <v>8</v>
      </c>
      <c r="N8" s="2"/>
      <c r="O8" s="2"/>
      <c r="P8" s="2"/>
      <c r="Q8" s="2"/>
    </row>
    <row r="9" spans="2:17" ht="19.899999999999999" customHeight="1" x14ac:dyDescent="0.25">
      <c r="B9" s="2" t="s">
        <v>9</v>
      </c>
      <c r="C9" s="5" t="s">
        <v>10</v>
      </c>
      <c r="D9" s="12" t="s">
        <v>36</v>
      </c>
      <c r="E9" s="2" t="s">
        <v>52</v>
      </c>
      <c r="F9" s="2" t="s">
        <v>48</v>
      </c>
      <c r="G9" s="2">
        <v>10451</v>
      </c>
      <c r="L9" s="2" t="s">
        <v>9</v>
      </c>
      <c r="M9" s="5" t="s">
        <v>10</v>
      </c>
      <c r="N9" s="2"/>
      <c r="O9" s="2"/>
      <c r="P9" s="2"/>
      <c r="Q9" s="2"/>
    </row>
    <row r="10" spans="2:17" ht="19.899999999999999" customHeight="1" x14ac:dyDescent="0.25">
      <c r="B10" s="2" t="s">
        <v>11</v>
      </c>
      <c r="C10" s="5" t="s">
        <v>12</v>
      </c>
      <c r="D10" s="12" t="s">
        <v>37</v>
      </c>
      <c r="E10" s="2" t="s">
        <v>53</v>
      </c>
      <c r="F10" s="2" t="s">
        <v>48</v>
      </c>
      <c r="G10" s="2">
        <v>11220</v>
      </c>
      <c r="L10" s="2" t="s">
        <v>11</v>
      </c>
      <c r="M10" s="5" t="s">
        <v>12</v>
      </c>
      <c r="N10" s="2"/>
      <c r="O10" s="2"/>
      <c r="P10" s="2"/>
      <c r="Q10" s="2"/>
    </row>
    <row r="11" spans="2:17" ht="19.899999999999999" customHeight="1" x14ac:dyDescent="0.25">
      <c r="B11" s="2" t="s">
        <v>13</v>
      </c>
      <c r="C11" s="5" t="s">
        <v>61</v>
      </c>
      <c r="D11" s="12" t="s">
        <v>39</v>
      </c>
      <c r="E11" s="2" t="s">
        <v>54</v>
      </c>
      <c r="F11" s="2" t="s">
        <v>48</v>
      </c>
      <c r="G11" s="2">
        <v>10025</v>
      </c>
      <c r="L11" s="2" t="s">
        <v>13</v>
      </c>
      <c r="M11" s="5" t="s">
        <v>14</v>
      </c>
      <c r="N11" s="2"/>
      <c r="O11" s="2"/>
      <c r="P11" s="2"/>
      <c r="Q11" s="2"/>
    </row>
    <row r="12" spans="2:17" ht="19.899999999999999" customHeight="1" x14ac:dyDescent="0.25">
      <c r="B12" s="2" t="s">
        <v>15</v>
      </c>
      <c r="C12" s="5" t="s">
        <v>16</v>
      </c>
      <c r="D12" s="12" t="s">
        <v>41</v>
      </c>
      <c r="E12" s="2" t="s">
        <v>55</v>
      </c>
      <c r="F12" s="2" t="s">
        <v>51</v>
      </c>
      <c r="G12" s="2">
        <v>7203</v>
      </c>
      <c r="L12" s="2" t="s">
        <v>15</v>
      </c>
      <c r="M12" s="5" t="s">
        <v>16</v>
      </c>
      <c r="N12" s="2"/>
      <c r="O12" s="2"/>
      <c r="P12" s="2"/>
      <c r="Q12" s="2"/>
    </row>
    <row r="13" spans="2:17" ht="19.899999999999999" customHeight="1" x14ac:dyDescent="0.25">
      <c r="B13" s="2" t="s">
        <v>17</v>
      </c>
      <c r="C13" s="5" t="s">
        <v>62</v>
      </c>
      <c r="D13" s="12" t="s">
        <v>43</v>
      </c>
      <c r="E13" s="2" t="s">
        <v>56</v>
      </c>
      <c r="F13" s="2" t="s">
        <v>51</v>
      </c>
      <c r="G13" s="2">
        <v>7901</v>
      </c>
      <c r="L13" s="2" t="s">
        <v>17</v>
      </c>
      <c r="M13" s="5" t="s">
        <v>18</v>
      </c>
      <c r="N13" s="2"/>
      <c r="O13" s="2"/>
      <c r="P13" s="2"/>
      <c r="Q13" s="2"/>
    </row>
    <row r="14" spans="2:17" ht="19.899999999999999" customHeight="1" x14ac:dyDescent="0.25">
      <c r="B14" s="2" t="s">
        <v>19</v>
      </c>
      <c r="C14" s="5" t="s">
        <v>63</v>
      </c>
      <c r="D14" s="12" t="s">
        <v>45</v>
      </c>
      <c r="E14" s="2" t="s">
        <v>56</v>
      </c>
      <c r="F14" s="2" t="s">
        <v>51</v>
      </c>
      <c r="G14" s="2">
        <v>7901</v>
      </c>
      <c r="L14" s="2" t="s">
        <v>19</v>
      </c>
      <c r="M14" s="5" t="s">
        <v>20</v>
      </c>
      <c r="N14" s="2"/>
      <c r="O14" s="2"/>
      <c r="P14" s="2"/>
      <c r="Q14" s="2"/>
    </row>
    <row r="15" spans="2:17" ht="19.899999999999999" customHeight="1" x14ac:dyDescent="0.25">
      <c r="B15" s="2" t="s">
        <v>21</v>
      </c>
      <c r="C15" s="5" t="s">
        <v>22</v>
      </c>
      <c r="D15" s="12" t="s">
        <v>46</v>
      </c>
      <c r="E15" s="2" t="s">
        <v>57</v>
      </c>
      <c r="F15" s="2" t="s">
        <v>48</v>
      </c>
      <c r="G15" s="2">
        <v>11361</v>
      </c>
      <c r="L15" s="2" t="s">
        <v>21</v>
      </c>
      <c r="M15" s="5" t="s">
        <v>22</v>
      </c>
      <c r="N15" s="2"/>
      <c r="O15" s="2"/>
      <c r="P15" s="2"/>
      <c r="Q15" s="2"/>
    </row>
  </sheetData>
  <mergeCells count="8">
    <mergeCell ref="B4:B5"/>
    <mergeCell ref="C4:C5"/>
    <mergeCell ref="B2:G2"/>
    <mergeCell ref="D4:G4"/>
    <mergeCell ref="L2:Q2"/>
    <mergeCell ref="L4:L5"/>
    <mergeCell ref="M4:M5"/>
    <mergeCell ref="N4:Q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Problem</vt:lpstr>
      <vt:lpstr>FIND, LEFT, MID &amp; RIGHT</vt:lpstr>
      <vt:lpstr>Combined Formula</vt:lpstr>
      <vt:lpstr>Text to Columns</vt:lpstr>
      <vt:lpstr>Flash Fill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USER</cp:lastModifiedBy>
  <cp:revision/>
  <dcterms:created xsi:type="dcterms:W3CDTF">2022-06-20T08:22:20Z</dcterms:created>
  <dcterms:modified xsi:type="dcterms:W3CDTF">2022-06-21T11:27:57Z</dcterms:modified>
  <cp:category/>
  <cp:contentStatus/>
</cp:coreProperties>
</file>