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 Aging Formula 30 60 90 Days\"/>
    </mc:Choice>
  </mc:AlternateContent>
  <xr:revisionPtr revIDLastSave="0" documentId="13_ncr:1_{35A068FE-F8B2-42F0-BB81-5D58B8C5C3BE}" xr6:coauthVersionLast="47" xr6:coauthVersionMax="47" xr10:uidLastSave="{00000000-0000-0000-0000-000000000000}"/>
  <bookViews>
    <workbookView xWindow="-108" yWindow="-108" windowWidth="23256" windowHeight="12720" firstSheet="1" activeTab="2" xr2:uid="{2A063AD3-F48D-4C4B-AADA-41C05990BB4C}"/>
  </bookViews>
  <sheets>
    <sheet name="Conditional Formatting" sheetId="3" r:id="rId1"/>
    <sheet name="Adding Days" sheetId="4" r:id="rId2"/>
    <sheet name="IF,VLOOKUP,TODAY" sheetId="19" r:id="rId3"/>
    <sheet name="Pivot Table" sheetId="21" r:id="rId4"/>
    <sheet name="After Today" sheetId="5" r:id="rId5"/>
    <sheet name="Before Today" sheetId="6" r:id="rId6"/>
  </sheets>
  <definedNames>
    <definedName name="cATEGORY">#REF!</definedName>
    <definedName name="Table">#REF!</definedName>
  </definedNames>
  <calcPr calcId="191029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9" l="1"/>
  <c r="G6" i="19" s="1"/>
  <c r="F7" i="19"/>
  <c r="G7" i="19" s="1"/>
  <c r="F8" i="19"/>
  <c r="G8" i="19" s="1"/>
  <c r="F9" i="19"/>
  <c r="G9" i="19" s="1"/>
  <c r="F5" i="19"/>
  <c r="G5" i="19" s="1"/>
  <c r="C6" i="6"/>
  <c r="G6" i="4"/>
  <c r="G7" i="4"/>
  <c r="G8" i="4"/>
  <c r="G9" i="4"/>
  <c r="G10" i="4"/>
  <c r="G11" i="4"/>
  <c r="G12" i="4"/>
  <c r="G13" i="4"/>
  <c r="G14" i="4"/>
  <c r="G5" i="4"/>
  <c r="F6" i="4"/>
  <c r="F7" i="4"/>
  <c r="F8" i="4"/>
  <c r="F9" i="4"/>
  <c r="F10" i="4"/>
  <c r="F11" i="4"/>
  <c r="F12" i="4"/>
  <c r="F13" i="4"/>
  <c r="F14" i="4"/>
  <c r="F5" i="4"/>
  <c r="E6" i="4"/>
  <c r="E7" i="4"/>
  <c r="E8" i="4"/>
  <c r="E9" i="4"/>
  <c r="E10" i="4"/>
  <c r="E11" i="4"/>
  <c r="E12" i="4"/>
  <c r="E13" i="4"/>
  <c r="E14" i="4"/>
  <c r="E5" i="4"/>
  <c r="C8" i="6"/>
  <c r="C7" i="6"/>
  <c r="C8" i="5"/>
  <c r="C7" i="5"/>
  <c r="C6" i="5"/>
</calcChain>
</file>

<file path=xl/sharedStrings.xml><?xml version="1.0" encoding="utf-8"?>
<sst xmlns="http://schemas.openxmlformats.org/spreadsheetml/2006/main" count="182" uniqueCount="73">
  <si>
    <t>Customer</t>
  </si>
  <si>
    <t>Date</t>
  </si>
  <si>
    <t>Mike</t>
  </si>
  <si>
    <t>Jack</t>
  </si>
  <si>
    <t>Ruth</t>
  </si>
  <si>
    <t>Smith</t>
  </si>
  <si>
    <t>Adam</t>
  </si>
  <si>
    <t>Rose</t>
  </si>
  <si>
    <t>Andrew</t>
  </si>
  <si>
    <t>Using Conditional Formatting</t>
  </si>
  <si>
    <t>Invoice</t>
  </si>
  <si>
    <t>Days Sales Outstanding</t>
  </si>
  <si>
    <t>IV101</t>
  </si>
  <si>
    <t>IV102</t>
  </si>
  <si>
    <t>IV103</t>
  </si>
  <si>
    <t>IV104</t>
  </si>
  <si>
    <t>IV105</t>
  </si>
  <si>
    <t>IV106</t>
  </si>
  <si>
    <t>IV107</t>
  </si>
  <si>
    <t>IV108</t>
  </si>
  <si>
    <t>IV109</t>
  </si>
  <si>
    <t>IV110</t>
  </si>
  <si>
    <t>Will</t>
  </si>
  <si>
    <t>Steven</t>
  </si>
  <si>
    <t>Walter</t>
  </si>
  <si>
    <t>Due Date</t>
  </si>
  <si>
    <t>Today is 14 June 2022</t>
  </si>
  <si>
    <t>30 Days after Today</t>
  </si>
  <si>
    <t>60 Days after Today</t>
  </si>
  <si>
    <t>90 Days after Today</t>
  </si>
  <si>
    <t>Applying TODAY Function</t>
  </si>
  <si>
    <t>30 Days before Today</t>
  </si>
  <si>
    <t>60 Days before Today</t>
  </si>
  <si>
    <t>90 Days beforeToday</t>
  </si>
  <si>
    <t>Category</t>
  </si>
  <si>
    <t>Days</t>
  </si>
  <si>
    <t>Expired</t>
  </si>
  <si>
    <t>1-30 Days</t>
  </si>
  <si>
    <t>31-60 Days</t>
  </si>
  <si>
    <t>61-90 Days</t>
  </si>
  <si>
    <t>91-120 Days</t>
  </si>
  <si>
    <t>&gt;120 Days</t>
  </si>
  <si>
    <t>Use of IF, TODAY and VLOOKUP Functions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</si>
  <si>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</si>
  <si>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</si>
  <si>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</si>
  <si>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</si>
  <si>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</si>
  <si>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</si>
  <si>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</si>
  <si>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</si>
  <si>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</si>
  <si>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</si>
  <si>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Column Labels</t>
  </si>
  <si>
    <t>Grand Total</t>
  </si>
  <si>
    <t>Row Labels</t>
  </si>
  <si>
    <t>Amount</t>
  </si>
  <si>
    <t>Invoice Status</t>
  </si>
  <si>
    <t>Project</t>
  </si>
  <si>
    <t>Today+60&lt;Green&gt;Today+30</t>
  </si>
  <si>
    <t>Today+30&lt;Blue&gt;Today</t>
  </si>
  <si>
    <t>Today+90&lt;Yellow&gt;Today+60</t>
  </si>
  <si>
    <t xml:space="preserve">&gt;&gt;&gt; Do Yourself &lt;&lt;&lt; </t>
  </si>
  <si>
    <t>&gt;&gt;&gt; Do Yourself &lt;&lt;&lt;</t>
  </si>
  <si>
    <t>Today is ….</t>
  </si>
  <si>
    <t>Units</t>
  </si>
  <si>
    <t>Days Sales 
Outstanding</t>
  </si>
  <si>
    <t>Days Category</t>
  </si>
  <si>
    <t>30 Days</t>
  </si>
  <si>
    <t>60 Days</t>
  </si>
  <si>
    <t>90 Days</t>
  </si>
  <si>
    <t>Adding 30, 60 &amp; 90 Days after Due Date</t>
  </si>
  <si>
    <t>Sum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</si>
</sst>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44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2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5" fillId="0" borderId="2" xfId="0" applyFont="1" applyBorder="1"/>
    <xf numFmtId="0" fontId="10" fillId="4" borderId="2" xfId="0" applyFont="1" applyFill="1" applyBorder="1"/>
    <xf numFmtId="0" fontId="0" fillId="5" borderId="2" xfId="0" applyFill="1" applyBorder="1"/>
    <xf numFmtId="0" fontId="0" fillId="6" borderId="2" xfId="0" applyFill="1" applyBorder="1"/>
    <xf numFmtId="0" fontId="2" fillId="0" borderId="2" xfId="0" applyFont="1" applyBorder="1"/>
    <xf numFmtId="0" fontId="4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/>
    </xf>
    <xf numFmtId="0" fontId="7" fillId="2" borderId="1" xfId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0" xfId="0" pivotButton="1" applyFont="1"/>
  </cellXfs>
  <cellStyles count="2">
    <cellStyle name="Heading 2" xfId="1" builtinId="17"/>
    <cellStyle name="Normal" xfId="0" builtinId="0"/>
  </cellStyles>
  <dxfs count="6">
    <dxf>
      <fill>
        <patternFill>
          <bgColor theme="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ont>
        <sz val="14"/>
      </font>
    </dxf>
    <dxf>
      <font>
        <sz val="14"/>
      </font>
    </dxf>
    <dxf>
      <font>
        <sz val="12"/>
      </font>
    </dxf>
  </dxfs>
  <tableStyles count="0" defaultTableStyle="TableStyleMedium2" defaultPivotStyle="PivotStyleLight16"/>
  <colors>
    <mruColors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726.646023842593" createdVersion="8" refreshedVersion="8" minRefreshableVersion="3" recordCount="5" xr:uid="{293CC520-0ACB-410A-B3B3-DB5D91F33D9D}">
  <cacheSource type="worksheet">
    <worksheetSource ref="B4:G9" sheet="IF,VLOOKUP,TODAY"/>
  </cacheSource>
  <cacheFields count="6">
    <cacheField name="Customer" numFmtId="0">
      <sharedItems count="5">
        <s v="Andrew"/>
        <s v="Adam"/>
        <s v="Mike"/>
        <s v="Ruth"/>
        <s v="Rose"/>
      </sharedItems>
    </cacheField>
    <cacheField name="Invoice" numFmtId="0">
      <sharedItems/>
    </cacheField>
    <cacheField name="Units" numFmtId="0">
      <sharedItems containsSemiMixedTypes="0" containsString="0" containsNumber="1" containsInteger="1" minValue="300" maxValue="1000"/>
    </cacheField>
    <cacheField name="Date" numFmtId="164">
      <sharedItems containsSemiMixedTypes="0" containsNonDate="0" containsDate="1" containsString="0" minDate="2022-01-20T00:00:00" maxDate="2022-06-02T00:00:00"/>
    </cacheField>
    <cacheField name="Days Sales _x000a_Outstanding" numFmtId="0">
      <sharedItems containsSemiMixedTypes="0" containsString="0" containsNumber="1" containsInteger="1" minValue="13" maxValue="145"/>
    </cacheField>
    <cacheField name="Invoice Status" numFmtId="0">
      <sharedItems count="4">
        <s v="31-60 Days"/>
        <s v="61-90 Days"/>
        <s v="1-30 Days"/>
        <s v="&gt;120 Day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IV101"/>
    <n v="1000"/>
    <d v="2022-05-06T00:00:00"/>
    <n v="39"/>
    <x v="0"/>
  </r>
  <r>
    <x v="1"/>
    <s v="IV102"/>
    <n v="700"/>
    <d v="2022-04-05T00:00:00"/>
    <n v="70"/>
    <x v="1"/>
  </r>
  <r>
    <x v="2"/>
    <s v="IV103"/>
    <n v="500"/>
    <d v="2022-05-05T00:00:00"/>
    <n v="40"/>
    <x v="0"/>
  </r>
  <r>
    <x v="3"/>
    <s v="IV104"/>
    <n v="300"/>
    <d v="2022-06-01T00:00:00"/>
    <n v="13"/>
    <x v="2"/>
  </r>
  <r>
    <x v="4"/>
    <s v="IV105"/>
    <n v="400"/>
    <d v="2022-01-20T00:00:00"/>
    <n v="14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1F578B-C871-4D3E-8E7F-1E447E1AC776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G10" firstHeaderRow="1" firstDataRow="2" firstDataCol="1"/>
  <pivotFields count="6">
    <pivotField axis="axisRow" showAll="0">
      <items count="6">
        <item x="1"/>
        <item x="0"/>
        <item x="2"/>
        <item x="4"/>
        <item x="3"/>
        <item t="default"/>
      </items>
    </pivotField>
    <pivotField showAll="0"/>
    <pivotField dataField="1" showAll="0"/>
    <pivotField numFmtId="164" showAll="0"/>
    <pivotField showAll="0"/>
    <pivotField axis="axisCol" showAll="0">
      <items count="5">
        <item x="3"/>
        <item x="2"/>
        <item x="0"/>
        <item x="1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s" fld="2" baseField="0" baseItem="0"/>
  </dataFields>
  <formats count="3">
    <format dxfId="5">
      <pivotArea type="all" dataOnly="0" outline="0" fieldPosition="0"/>
    </format>
    <format dxfId="4">
      <pivotArea type="origin" dataOnly="0" labelOnly="1" outline="0" fieldPosition="0"/>
    </format>
    <format dxfId="3">
      <pivotArea field="5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B2FB-BC81-42C5-BE51-9FD745F98875}">
  <dimension ref="B2:H20"/>
  <sheetViews>
    <sheetView showGridLines="0" topLeftCell="E1" workbookViewId="0">
      <selection activeCell="J15" sqref="J15"/>
    </sheetView>
  </sheetViews>
  <sheetFormatPr defaultColWidth="10.77734375" defaultRowHeight="19.95" customHeight="1" x14ac:dyDescent="0.3"/>
  <cols>
    <col min="1" max="1" width="3.6640625" customWidth="1"/>
    <col min="2" max="2" width="32.44140625" customWidth="1"/>
    <col min="3" max="3" width="21.44140625" customWidth="1"/>
    <col min="4" max="4" width="26" customWidth="1"/>
    <col min="5" max="5" width="4.88671875" customWidth="1"/>
    <col min="6" max="6" width="17.77734375" customWidth="1"/>
    <col min="7" max="7" width="14.77734375" customWidth="1"/>
    <col min="8" max="8" width="18.88671875" customWidth="1"/>
    <col min="9" max="9" width="19.109375" customWidth="1"/>
    <col min="10" max="10" width="25" customWidth="1"/>
    <col min="11" max="11" width="32.44140625" customWidth="1"/>
  </cols>
  <sheetData>
    <row r="2" spans="2:8" ht="19.95" customHeight="1" thickBot="1" x14ac:dyDescent="0.35">
      <c r="B2" s="29" t="s">
        <v>9</v>
      </c>
      <c r="C2" s="29"/>
      <c r="D2" s="29"/>
      <c r="F2" s="29" t="s">
        <v>63</v>
      </c>
      <c r="G2" s="29"/>
      <c r="H2" s="29"/>
    </row>
    <row r="3" spans="2:8" ht="19.95" customHeight="1" thickTop="1" x14ac:dyDescent="0.3"/>
    <row r="4" spans="2:8" ht="19.95" customHeight="1" x14ac:dyDescent="0.3">
      <c r="B4" s="3" t="s">
        <v>0</v>
      </c>
      <c r="C4" s="3" t="s">
        <v>58</v>
      </c>
      <c r="D4" s="3" t="s">
        <v>1</v>
      </c>
      <c r="F4" s="3" t="s">
        <v>0</v>
      </c>
      <c r="G4" s="3" t="s">
        <v>58</v>
      </c>
      <c r="H4" s="3" t="s">
        <v>1</v>
      </c>
    </row>
    <row r="5" spans="2:8" ht="19.95" customHeight="1" x14ac:dyDescent="0.3">
      <c r="B5" s="2" t="s">
        <v>8</v>
      </c>
      <c r="C5" s="2" t="s">
        <v>43</v>
      </c>
      <c r="D5" s="8">
        <v>44752</v>
      </c>
      <c r="F5" s="2" t="s">
        <v>8</v>
      </c>
      <c r="G5" s="2" t="s">
        <v>43</v>
      </c>
      <c r="H5" s="8">
        <v>44752</v>
      </c>
    </row>
    <row r="6" spans="2:8" ht="19.95" customHeight="1" x14ac:dyDescent="0.3">
      <c r="B6" s="2" t="s">
        <v>6</v>
      </c>
      <c r="C6" s="2" t="s">
        <v>44</v>
      </c>
      <c r="D6" s="8">
        <v>44781</v>
      </c>
      <c r="F6" s="2" t="s">
        <v>6</v>
      </c>
      <c r="G6" s="2" t="s">
        <v>44</v>
      </c>
      <c r="H6" s="8">
        <v>44781</v>
      </c>
    </row>
    <row r="7" spans="2:8" ht="19.95" customHeight="1" x14ac:dyDescent="0.3">
      <c r="B7" s="2" t="s">
        <v>2</v>
      </c>
      <c r="C7" s="2" t="s">
        <v>45</v>
      </c>
      <c r="D7" s="8">
        <v>44813</v>
      </c>
      <c r="F7" s="2" t="s">
        <v>2</v>
      </c>
      <c r="G7" s="2" t="s">
        <v>45</v>
      </c>
      <c r="H7" s="8">
        <v>44813</v>
      </c>
    </row>
    <row r="8" spans="2:8" ht="19.95" customHeight="1" x14ac:dyDescent="0.3">
      <c r="B8" s="2" t="s">
        <v>4</v>
      </c>
      <c r="C8" s="2" t="s">
        <v>46</v>
      </c>
      <c r="D8" s="8">
        <v>44746</v>
      </c>
      <c r="F8" s="2" t="s">
        <v>4</v>
      </c>
      <c r="G8" s="2" t="s">
        <v>46</v>
      </c>
      <c r="H8" s="8">
        <v>44746</v>
      </c>
    </row>
    <row r="9" spans="2:8" ht="19.95" customHeight="1" x14ac:dyDescent="0.3">
      <c r="B9" s="2" t="s">
        <v>7</v>
      </c>
      <c r="C9" s="2" t="s">
        <v>47</v>
      </c>
      <c r="D9" s="8">
        <v>44816</v>
      </c>
      <c r="F9" s="2" t="s">
        <v>7</v>
      </c>
      <c r="G9" s="2" t="s">
        <v>47</v>
      </c>
      <c r="H9" s="8">
        <v>44816</v>
      </c>
    </row>
    <row r="10" spans="2:8" ht="19.95" customHeight="1" x14ac:dyDescent="0.3">
      <c r="B10" s="2" t="s">
        <v>3</v>
      </c>
      <c r="C10" s="2" t="s">
        <v>48</v>
      </c>
      <c r="D10" s="8">
        <v>44742</v>
      </c>
      <c r="F10" s="2" t="s">
        <v>3</v>
      </c>
      <c r="G10" s="2" t="s">
        <v>48</v>
      </c>
      <c r="H10" s="8">
        <v>44742</v>
      </c>
    </row>
    <row r="11" spans="2:8" ht="19.95" customHeight="1" x14ac:dyDescent="0.3">
      <c r="B11" s="2" t="s">
        <v>5</v>
      </c>
      <c r="C11" s="2" t="s">
        <v>49</v>
      </c>
      <c r="D11" s="8">
        <v>44785</v>
      </c>
      <c r="F11" s="2" t="s">
        <v>5</v>
      </c>
      <c r="G11" s="2" t="s">
        <v>49</v>
      </c>
      <c r="H11" s="8">
        <v>44785</v>
      </c>
    </row>
    <row r="12" spans="2:8" ht="19.95" customHeight="1" x14ac:dyDescent="0.3">
      <c r="B12" s="2" t="s">
        <v>22</v>
      </c>
      <c r="C12" s="2" t="s">
        <v>50</v>
      </c>
      <c r="D12" s="8">
        <v>44805</v>
      </c>
      <c r="F12" s="2" t="s">
        <v>22</v>
      </c>
      <c r="G12" s="2" t="s">
        <v>50</v>
      </c>
      <c r="H12" s="8">
        <v>44805</v>
      </c>
    </row>
    <row r="13" spans="2:8" ht="19.95" customHeight="1" x14ac:dyDescent="0.3">
      <c r="B13" s="2" t="s">
        <v>23</v>
      </c>
      <c r="C13" s="2" t="s">
        <v>51</v>
      </c>
      <c r="D13" s="8">
        <v>44743</v>
      </c>
      <c r="F13" s="2" t="s">
        <v>23</v>
      </c>
      <c r="G13" s="2" t="s">
        <v>51</v>
      </c>
      <c r="H13" s="8">
        <v>44743</v>
      </c>
    </row>
    <row r="14" spans="2:8" ht="19.95" customHeight="1" x14ac:dyDescent="0.3">
      <c r="B14" s="2" t="s">
        <v>24</v>
      </c>
      <c r="C14" s="2" t="s">
        <v>52</v>
      </c>
      <c r="D14" s="8">
        <v>44774</v>
      </c>
      <c r="F14" s="2" t="s">
        <v>24</v>
      </c>
      <c r="G14" s="2" t="s">
        <v>52</v>
      </c>
      <c r="H14" s="8">
        <v>44774</v>
      </c>
    </row>
    <row r="15" spans="2:8" ht="19.95" customHeight="1" x14ac:dyDescent="0.3">
      <c r="B15" s="5"/>
      <c r="C15" s="5"/>
      <c r="D15" s="6"/>
    </row>
    <row r="16" spans="2:8" ht="19.95" customHeight="1" x14ac:dyDescent="0.35">
      <c r="B16" s="24" t="s">
        <v>60</v>
      </c>
      <c r="C16" s="25"/>
      <c r="D16" s="6"/>
    </row>
    <row r="17" spans="2:7" ht="19.95" customHeight="1" x14ac:dyDescent="0.35">
      <c r="B17" s="24" t="s">
        <v>59</v>
      </c>
      <c r="C17" s="26"/>
      <c r="D17" s="6"/>
    </row>
    <row r="18" spans="2:7" ht="19.95" customHeight="1" x14ac:dyDescent="0.35">
      <c r="B18" s="24" t="s">
        <v>61</v>
      </c>
      <c r="C18" s="27"/>
      <c r="D18" s="6"/>
      <c r="G18" s="1"/>
    </row>
    <row r="19" spans="2:7" ht="19.95" customHeight="1" x14ac:dyDescent="0.3">
      <c r="B19" s="5"/>
      <c r="C19" s="5"/>
      <c r="D19" s="7"/>
    </row>
    <row r="20" spans="2:7" ht="19.95" customHeight="1" x14ac:dyDescent="0.3">
      <c r="B20" s="5"/>
      <c r="C20" s="5"/>
      <c r="D20" s="7"/>
    </row>
  </sheetData>
  <mergeCells count="2">
    <mergeCell ref="B2:D2"/>
    <mergeCell ref="F2:H2"/>
  </mergeCells>
  <phoneticPr fontId="3" type="noConversion"/>
  <conditionalFormatting sqref="D5:D14">
    <cfRule type="expression" dxfId="2" priority="1">
      <formula>AND(D5 &gt;= TODAY()+60, D5 &lt;= TODAY()+90)</formula>
    </cfRule>
    <cfRule type="expression" dxfId="1" priority="2">
      <formula>AND(D5 &gt;= TODAY()+30, D5 &lt;= TODAY()+60)</formula>
    </cfRule>
    <cfRule type="expression" dxfId="0" priority="3">
      <formula>AND(D5 &gt;= TODAY(), D5 &lt;= TODAY()+30)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54AA-408F-436E-A094-763155ED2DCB}">
  <dimension ref="B2:O14"/>
  <sheetViews>
    <sheetView showGridLines="0" topLeftCell="I1" workbookViewId="0">
      <selection activeCell="Q12" sqref="Q12"/>
    </sheetView>
  </sheetViews>
  <sheetFormatPr defaultColWidth="10.77734375" defaultRowHeight="19.95" customHeight="1" x14ac:dyDescent="0.3"/>
  <cols>
    <col min="1" max="1" width="3.21875" style="1" customWidth="1"/>
    <col min="2" max="2" width="13.6640625" style="1" customWidth="1"/>
    <col min="3" max="3" width="11" style="1" customWidth="1"/>
    <col min="4" max="4" width="15.44140625" style="1" customWidth="1"/>
    <col min="5" max="5" width="13.109375" style="1" customWidth="1"/>
    <col min="6" max="6" width="13.6640625" style="1" customWidth="1"/>
    <col min="7" max="7" width="14.44140625" style="1" customWidth="1"/>
    <col min="8" max="8" width="20.109375" style="1" customWidth="1"/>
    <col min="9" max="9" width="5.21875" style="1" customWidth="1"/>
    <col min="10" max="11" width="10.77734375" style="1"/>
    <col min="12" max="12" width="15.77734375" style="1" customWidth="1"/>
    <col min="13" max="13" width="11.21875" style="1" customWidth="1"/>
    <col min="14" max="15" width="11.77734375" style="1" bestFit="1" customWidth="1"/>
    <col min="16" max="16384" width="10.77734375" style="1"/>
  </cols>
  <sheetData>
    <row r="2" spans="2:15" ht="19.95" customHeight="1" thickBot="1" x14ac:dyDescent="0.35">
      <c r="B2" s="29" t="s">
        <v>71</v>
      </c>
      <c r="C2" s="29"/>
      <c r="D2" s="29"/>
      <c r="E2" s="29"/>
      <c r="F2" s="29"/>
      <c r="G2" s="29"/>
      <c r="J2" s="29" t="s">
        <v>62</v>
      </c>
      <c r="K2" s="29"/>
      <c r="L2" s="29"/>
      <c r="M2" s="29"/>
      <c r="N2" s="29"/>
      <c r="O2" s="29"/>
    </row>
    <row r="3" spans="2:15" ht="26.4" customHeight="1" thickTop="1" x14ac:dyDescent="0.3"/>
    <row r="4" spans="2:15" ht="26.4" customHeight="1" x14ac:dyDescent="0.3">
      <c r="B4" s="3" t="s">
        <v>0</v>
      </c>
      <c r="C4" s="3" t="s">
        <v>10</v>
      </c>
      <c r="D4" s="3" t="s">
        <v>25</v>
      </c>
      <c r="E4" s="3" t="s">
        <v>68</v>
      </c>
      <c r="F4" s="3" t="s">
        <v>69</v>
      </c>
      <c r="G4" s="3" t="s">
        <v>70</v>
      </c>
      <c r="J4" s="3" t="s">
        <v>0</v>
      </c>
      <c r="K4" s="3" t="s">
        <v>10</v>
      </c>
      <c r="L4" s="3" t="s">
        <v>25</v>
      </c>
      <c r="M4" s="3" t="s">
        <v>68</v>
      </c>
      <c r="N4" s="3" t="s">
        <v>69</v>
      </c>
      <c r="O4" s="3" t="s">
        <v>70</v>
      </c>
    </row>
    <row r="5" spans="2:15" ht="19.95" customHeight="1" x14ac:dyDescent="0.3">
      <c r="B5" s="2" t="s">
        <v>8</v>
      </c>
      <c r="C5" s="2" t="s">
        <v>12</v>
      </c>
      <c r="D5" s="8">
        <v>44687</v>
      </c>
      <c r="E5" s="8">
        <f>D5+30</f>
        <v>44717</v>
      </c>
      <c r="F5" s="8">
        <f>D5+60</f>
        <v>44747</v>
      </c>
      <c r="G5" s="8">
        <f>D5+90</f>
        <v>44777</v>
      </c>
      <c r="J5" s="2" t="s">
        <v>8</v>
      </c>
      <c r="K5" s="2" t="s">
        <v>12</v>
      </c>
      <c r="L5" s="8">
        <v>44687</v>
      </c>
      <c r="M5" s="8"/>
      <c r="N5" s="28"/>
      <c r="O5" s="28"/>
    </row>
    <row r="6" spans="2:15" ht="19.95" customHeight="1" x14ac:dyDescent="0.3">
      <c r="B6" s="2" t="s">
        <v>6</v>
      </c>
      <c r="C6" s="2" t="s">
        <v>13</v>
      </c>
      <c r="D6" s="8">
        <v>44656</v>
      </c>
      <c r="E6" s="8">
        <f t="shared" ref="E6:E14" si="0">D6+30</f>
        <v>44686</v>
      </c>
      <c r="F6" s="8">
        <f t="shared" ref="F6:F14" si="1">D6+60</f>
        <v>44716</v>
      </c>
      <c r="G6" s="8">
        <f t="shared" ref="G6:G14" si="2">D6+90</f>
        <v>44746</v>
      </c>
      <c r="J6" s="2" t="s">
        <v>6</v>
      </c>
      <c r="K6" s="2" t="s">
        <v>13</v>
      </c>
      <c r="L6" s="8">
        <v>44656</v>
      </c>
      <c r="M6" s="8"/>
      <c r="N6" s="8"/>
      <c r="O6" s="8"/>
    </row>
    <row r="7" spans="2:15" ht="19.95" customHeight="1" x14ac:dyDescent="0.3">
      <c r="B7" s="2" t="s">
        <v>2</v>
      </c>
      <c r="C7" s="2" t="s">
        <v>14</v>
      </c>
      <c r="D7" s="8">
        <v>44686</v>
      </c>
      <c r="E7" s="8">
        <f t="shared" si="0"/>
        <v>44716</v>
      </c>
      <c r="F7" s="8">
        <f t="shared" si="1"/>
        <v>44746</v>
      </c>
      <c r="G7" s="8">
        <f t="shared" si="2"/>
        <v>44776</v>
      </c>
      <c r="J7" s="2" t="s">
        <v>2</v>
      </c>
      <c r="K7" s="2" t="s">
        <v>14</v>
      </c>
      <c r="L7" s="8">
        <v>44686</v>
      </c>
      <c r="M7" s="8"/>
      <c r="N7" s="8"/>
      <c r="O7" s="8"/>
    </row>
    <row r="8" spans="2:15" ht="19.95" customHeight="1" x14ac:dyDescent="0.3">
      <c r="B8" s="2" t="s">
        <v>4</v>
      </c>
      <c r="C8" s="2" t="s">
        <v>15</v>
      </c>
      <c r="D8" s="8">
        <v>44578</v>
      </c>
      <c r="E8" s="8">
        <f t="shared" si="0"/>
        <v>44608</v>
      </c>
      <c r="F8" s="8">
        <f t="shared" si="1"/>
        <v>44638</v>
      </c>
      <c r="G8" s="8">
        <f t="shared" si="2"/>
        <v>44668</v>
      </c>
      <c r="J8" s="2" t="s">
        <v>4</v>
      </c>
      <c r="K8" s="2" t="s">
        <v>15</v>
      </c>
      <c r="L8" s="8">
        <v>44578</v>
      </c>
      <c r="M8" s="8"/>
      <c r="N8" s="8"/>
      <c r="O8" s="8"/>
    </row>
    <row r="9" spans="2:15" ht="19.95" customHeight="1" x14ac:dyDescent="0.3">
      <c r="B9" s="2" t="s">
        <v>7</v>
      </c>
      <c r="C9" s="2" t="s">
        <v>16</v>
      </c>
      <c r="D9" s="8">
        <v>44581</v>
      </c>
      <c r="E9" s="8">
        <f t="shared" si="0"/>
        <v>44611</v>
      </c>
      <c r="F9" s="8">
        <f t="shared" si="1"/>
        <v>44641</v>
      </c>
      <c r="G9" s="8">
        <f t="shared" si="2"/>
        <v>44671</v>
      </c>
      <c r="J9" s="2" t="s">
        <v>7</v>
      </c>
      <c r="K9" s="2" t="s">
        <v>16</v>
      </c>
      <c r="L9" s="8">
        <v>44581</v>
      </c>
      <c r="M9" s="8"/>
      <c r="N9" s="8"/>
      <c r="O9" s="8"/>
    </row>
    <row r="10" spans="2:15" ht="19.95" customHeight="1" x14ac:dyDescent="0.3">
      <c r="B10" s="2" t="s">
        <v>3</v>
      </c>
      <c r="C10" s="2" t="s">
        <v>17</v>
      </c>
      <c r="D10" s="8">
        <v>44691</v>
      </c>
      <c r="E10" s="8">
        <f t="shared" si="0"/>
        <v>44721</v>
      </c>
      <c r="F10" s="8">
        <f t="shared" si="1"/>
        <v>44751</v>
      </c>
      <c r="G10" s="8">
        <f t="shared" si="2"/>
        <v>44781</v>
      </c>
      <c r="J10" s="2" t="s">
        <v>3</v>
      </c>
      <c r="K10" s="2" t="s">
        <v>17</v>
      </c>
      <c r="L10" s="8">
        <v>44691</v>
      </c>
      <c r="M10" s="8"/>
      <c r="N10" s="8"/>
      <c r="O10" s="8"/>
    </row>
    <row r="11" spans="2:15" ht="19.95" customHeight="1" x14ac:dyDescent="0.3">
      <c r="B11" s="2" t="s">
        <v>5</v>
      </c>
      <c r="C11" s="2" t="s">
        <v>18</v>
      </c>
      <c r="D11" s="8">
        <v>44631</v>
      </c>
      <c r="E11" s="8">
        <f t="shared" si="0"/>
        <v>44661</v>
      </c>
      <c r="F11" s="8">
        <f t="shared" si="1"/>
        <v>44691</v>
      </c>
      <c r="G11" s="8">
        <f t="shared" si="2"/>
        <v>44721</v>
      </c>
      <c r="J11" s="2" t="s">
        <v>5</v>
      </c>
      <c r="K11" s="2" t="s">
        <v>18</v>
      </c>
      <c r="L11" s="8">
        <v>44631</v>
      </c>
      <c r="M11" s="8"/>
      <c r="N11" s="8"/>
      <c r="O11" s="8"/>
    </row>
    <row r="12" spans="2:15" ht="19.95" customHeight="1" x14ac:dyDescent="0.3">
      <c r="B12" s="2" t="s">
        <v>22</v>
      </c>
      <c r="C12" s="2" t="s">
        <v>19</v>
      </c>
      <c r="D12" s="8">
        <v>44632</v>
      </c>
      <c r="E12" s="8">
        <f t="shared" si="0"/>
        <v>44662</v>
      </c>
      <c r="F12" s="8">
        <f t="shared" si="1"/>
        <v>44692</v>
      </c>
      <c r="G12" s="8">
        <f t="shared" si="2"/>
        <v>44722</v>
      </c>
      <c r="J12" s="2" t="s">
        <v>22</v>
      </c>
      <c r="K12" s="2" t="s">
        <v>19</v>
      </c>
      <c r="L12" s="8">
        <v>44632</v>
      </c>
      <c r="M12" s="8"/>
      <c r="N12" s="8"/>
      <c r="O12" s="8"/>
    </row>
    <row r="13" spans="2:15" ht="19.95" customHeight="1" x14ac:dyDescent="0.3">
      <c r="B13" s="2" t="s">
        <v>23</v>
      </c>
      <c r="C13" s="2" t="s">
        <v>20</v>
      </c>
      <c r="D13" s="8">
        <v>44694</v>
      </c>
      <c r="E13" s="8">
        <f t="shared" si="0"/>
        <v>44724</v>
      </c>
      <c r="F13" s="8">
        <f t="shared" si="1"/>
        <v>44754</v>
      </c>
      <c r="G13" s="8">
        <f t="shared" si="2"/>
        <v>44784</v>
      </c>
      <c r="J13" s="2" t="s">
        <v>23</v>
      </c>
      <c r="K13" s="2" t="s">
        <v>20</v>
      </c>
      <c r="L13" s="8">
        <v>44694</v>
      </c>
      <c r="M13" s="8"/>
      <c r="N13" s="8"/>
      <c r="O13" s="8"/>
    </row>
    <row r="14" spans="2:15" ht="19.95" customHeight="1" x14ac:dyDescent="0.3">
      <c r="B14" s="2" t="s">
        <v>24</v>
      </c>
      <c r="C14" s="2" t="s">
        <v>21</v>
      </c>
      <c r="D14" s="8">
        <v>44665</v>
      </c>
      <c r="E14" s="8">
        <f t="shared" si="0"/>
        <v>44695</v>
      </c>
      <c r="F14" s="8">
        <f t="shared" si="1"/>
        <v>44725</v>
      </c>
      <c r="G14" s="8">
        <f t="shared" si="2"/>
        <v>44755</v>
      </c>
      <c r="J14" s="2" t="s">
        <v>24</v>
      </c>
      <c r="K14" s="2" t="s">
        <v>21</v>
      </c>
      <c r="L14" s="8">
        <v>44665</v>
      </c>
      <c r="M14" s="8"/>
      <c r="N14" s="8"/>
      <c r="O14" s="8"/>
    </row>
  </sheetData>
  <mergeCells count="2">
    <mergeCell ref="B2:G2"/>
    <mergeCell ref="J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6F85-DC07-4C48-BB61-497B7AAD7524}">
  <dimension ref="B2:S19"/>
  <sheetViews>
    <sheetView showGridLines="0" tabSelected="1" workbookViewId="0">
      <selection activeCell="O15" sqref="O15"/>
    </sheetView>
  </sheetViews>
  <sheetFormatPr defaultColWidth="10.77734375" defaultRowHeight="19.95" customHeight="1" x14ac:dyDescent="0.3"/>
  <cols>
    <col min="1" max="1" width="4" customWidth="1"/>
    <col min="2" max="2" width="13.21875" customWidth="1"/>
    <col min="3" max="3" width="10.109375" customWidth="1"/>
    <col min="4" max="4" width="12.77734375" customWidth="1"/>
    <col min="5" max="5" width="12.33203125" customWidth="1"/>
    <col min="6" max="6" width="15.109375" bestFit="1" customWidth="1"/>
    <col min="7" max="7" width="16.5546875" customWidth="1"/>
    <col min="15" max="15" width="27.21875" bestFit="1" customWidth="1"/>
    <col min="16" max="16" width="16.6640625" bestFit="1" customWidth="1"/>
    <col min="17" max="17" width="14" customWidth="1"/>
    <col min="18" max="18" width="27.21875" bestFit="1" customWidth="1"/>
    <col min="19" max="19" width="16.6640625" bestFit="1" customWidth="1"/>
  </cols>
  <sheetData>
    <row r="2" spans="2:19" ht="19.95" customHeight="1" thickBot="1" x14ac:dyDescent="0.45">
      <c r="B2" s="30" t="s">
        <v>42</v>
      </c>
      <c r="C2" s="30"/>
      <c r="D2" s="30"/>
      <c r="E2" s="30"/>
      <c r="F2" s="30"/>
      <c r="G2" s="30"/>
      <c r="H2" s="1"/>
      <c r="I2" s="1"/>
      <c r="K2" s="30" t="s">
        <v>62</v>
      </c>
      <c r="L2" s="30"/>
      <c r="M2" s="30"/>
      <c r="N2" s="30"/>
      <c r="O2" s="30"/>
      <c r="P2" s="30"/>
    </row>
    <row r="3" spans="2:19" ht="19.95" customHeight="1" thickTop="1" x14ac:dyDescent="0.3"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</row>
    <row r="4" spans="2:19" ht="50.4" customHeight="1" x14ac:dyDescent="0.3">
      <c r="B4" s="3" t="s">
        <v>0</v>
      </c>
      <c r="C4" s="3" t="s">
        <v>10</v>
      </c>
      <c r="D4" s="3" t="s">
        <v>65</v>
      </c>
      <c r="E4" s="3" t="s">
        <v>1</v>
      </c>
      <c r="F4" s="9" t="s">
        <v>66</v>
      </c>
      <c r="G4" s="3" t="s">
        <v>57</v>
      </c>
      <c r="H4" s="1"/>
      <c r="I4" s="1"/>
      <c r="K4" s="3" t="s">
        <v>0</v>
      </c>
      <c r="L4" s="3" t="s">
        <v>10</v>
      </c>
      <c r="M4" s="3" t="s">
        <v>56</v>
      </c>
      <c r="N4" s="3" t="s">
        <v>1</v>
      </c>
      <c r="O4" s="3" t="s">
        <v>11</v>
      </c>
      <c r="P4" s="3" t="s">
        <v>57</v>
      </c>
    </row>
    <row r="5" spans="2:19" ht="19.95" customHeight="1" x14ac:dyDescent="0.3">
      <c r="B5" s="2" t="s">
        <v>8</v>
      </c>
      <c r="C5" s="2" t="s">
        <v>12</v>
      </c>
      <c r="D5" s="2">
        <v>1000</v>
      </c>
      <c r="E5" s="8">
        <v>44687</v>
      </c>
      <c r="F5" s="2">
        <f ca="1">IF(TODAY()&gt;E5,TODAY()-E5,0)</f>
        <v>39</v>
      </c>
      <c r="G5" s="33" t="str">
        <f ca="1">VLOOKUP(F5,$C$13:$D$19,2,TRUE)</f>
        <v>31-60 Days</v>
      </c>
      <c r="H5" s="1"/>
      <c r="I5" s="1"/>
      <c r="K5" s="2" t="s">
        <v>8</v>
      </c>
      <c r="L5" s="2" t="s">
        <v>12</v>
      </c>
      <c r="M5" s="4">
        <v>1000</v>
      </c>
      <c r="N5" s="8">
        <v>44687</v>
      </c>
      <c r="O5" s="28"/>
      <c r="P5" s="28"/>
    </row>
    <row r="6" spans="2:19" ht="19.95" customHeight="1" x14ac:dyDescent="0.3">
      <c r="B6" s="2" t="s">
        <v>6</v>
      </c>
      <c r="C6" s="2" t="s">
        <v>13</v>
      </c>
      <c r="D6" s="2">
        <v>700</v>
      </c>
      <c r="E6" s="8">
        <v>44656</v>
      </c>
      <c r="F6" s="2">
        <f t="shared" ref="F6:F9" ca="1" si="0">IF(TODAY()&gt;E6,TODAY()-E6,0)</f>
        <v>70</v>
      </c>
      <c r="G6" s="33" t="str">
        <f ca="1">VLOOKUP(F6,$C$13:$D$19,2,TRUE)</f>
        <v>61-90 Days</v>
      </c>
      <c r="H6" s="1"/>
      <c r="I6" s="1"/>
      <c r="K6" s="2" t="s">
        <v>6</v>
      </c>
      <c r="L6" s="2" t="s">
        <v>13</v>
      </c>
      <c r="M6" s="4">
        <v>700</v>
      </c>
      <c r="N6" s="8">
        <v>44656</v>
      </c>
      <c r="O6" s="2"/>
      <c r="P6" s="2"/>
    </row>
    <row r="7" spans="2:19" ht="19.95" customHeight="1" x14ac:dyDescent="0.3">
      <c r="B7" s="2" t="s">
        <v>2</v>
      </c>
      <c r="C7" s="2" t="s">
        <v>14</v>
      </c>
      <c r="D7" s="2">
        <v>500</v>
      </c>
      <c r="E7" s="8">
        <v>44686</v>
      </c>
      <c r="F7" s="2">
        <f t="shared" ca="1" si="0"/>
        <v>40</v>
      </c>
      <c r="G7" s="33" t="str">
        <f ca="1">VLOOKUP(F7,$C$13:$D$19,2,TRUE)</f>
        <v>31-60 Days</v>
      </c>
      <c r="H7" s="1"/>
      <c r="I7" s="1"/>
      <c r="K7" s="2" t="s">
        <v>2</v>
      </c>
      <c r="L7" s="2" t="s">
        <v>14</v>
      </c>
      <c r="M7" s="4">
        <v>500</v>
      </c>
      <c r="N7" s="8">
        <v>44686</v>
      </c>
      <c r="O7" s="2"/>
      <c r="P7" s="2"/>
    </row>
    <row r="8" spans="2:19" ht="19.95" customHeight="1" x14ac:dyDescent="0.3">
      <c r="B8" s="2" t="s">
        <v>4</v>
      </c>
      <c r="C8" s="2" t="s">
        <v>15</v>
      </c>
      <c r="D8" s="2">
        <v>300</v>
      </c>
      <c r="E8" s="8">
        <v>44713</v>
      </c>
      <c r="F8" s="2">
        <f t="shared" ca="1" si="0"/>
        <v>13</v>
      </c>
      <c r="G8" s="33" t="str">
        <f ca="1">VLOOKUP(F8,$C$13:$D$19,2,TRUE)</f>
        <v>1-30 Days</v>
      </c>
      <c r="H8" s="1"/>
      <c r="I8" s="1"/>
      <c r="K8" s="2" t="s">
        <v>4</v>
      </c>
      <c r="L8" s="2" t="s">
        <v>15</v>
      </c>
      <c r="M8" s="4">
        <v>300</v>
      </c>
      <c r="N8" s="8">
        <v>44713</v>
      </c>
      <c r="O8" s="2"/>
      <c r="P8" s="2"/>
    </row>
    <row r="9" spans="2:19" ht="19.95" customHeight="1" x14ac:dyDescent="0.3">
      <c r="B9" s="2" t="s">
        <v>7</v>
      </c>
      <c r="C9" s="2" t="s">
        <v>16</v>
      </c>
      <c r="D9" s="2">
        <v>400</v>
      </c>
      <c r="E9" s="8">
        <v>44581</v>
      </c>
      <c r="F9" s="2">
        <f t="shared" ca="1" si="0"/>
        <v>145</v>
      </c>
      <c r="G9" s="33" t="str">
        <f ca="1">VLOOKUP(F9,$C$13:$D$19,2,TRUE)</f>
        <v>&gt;120 Days</v>
      </c>
      <c r="H9" s="1"/>
      <c r="I9" s="1"/>
      <c r="K9" s="2" t="s">
        <v>7</v>
      </c>
      <c r="L9" s="2" t="s">
        <v>16</v>
      </c>
      <c r="M9" s="4">
        <v>400</v>
      </c>
      <c r="N9" s="8">
        <v>44581</v>
      </c>
      <c r="O9" s="2"/>
      <c r="P9" s="2"/>
    </row>
    <row r="10" spans="2:19" ht="19.95" customHeight="1" x14ac:dyDescent="0.3">
      <c r="B10" s="15"/>
      <c r="C10" s="15"/>
      <c r="D10" s="15"/>
      <c r="E10" s="16"/>
      <c r="F10" s="15"/>
      <c r="G10" s="15"/>
      <c r="H10" s="1"/>
      <c r="I10" s="1"/>
      <c r="N10" s="32"/>
      <c r="O10" s="32"/>
      <c r="P10" s="5"/>
      <c r="Q10" s="10"/>
      <c r="R10" s="32"/>
      <c r="S10" s="32"/>
    </row>
    <row r="11" spans="2:19" ht="19.95" customHeight="1" thickBot="1" x14ac:dyDescent="0.35">
      <c r="B11" s="15"/>
      <c r="C11" s="31" t="s">
        <v>67</v>
      </c>
      <c r="D11" s="31"/>
      <c r="E11" s="16"/>
      <c r="F11" s="15"/>
      <c r="G11" s="15"/>
      <c r="H11" s="1"/>
      <c r="I11" s="1"/>
      <c r="K11" s="1"/>
      <c r="N11" s="32"/>
      <c r="O11" s="32"/>
      <c r="P11" s="5"/>
      <c r="Q11" s="10"/>
      <c r="R11" s="32"/>
      <c r="S11" s="32"/>
    </row>
    <row r="12" spans="2:19" ht="19.95" customHeight="1" thickTop="1" x14ac:dyDescent="0.3">
      <c r="B12" s="15"/>
      <c r="E12" s="16"/>
      <c r="F12" s="15"/>
      <c r="G12" s="15"/>
      <c r="H12" s="1"/>
      <c r="I12" s="1"/>
      <c r="K12" s="1"/>
      <c r="N12" s="32"/>
      <c r="O12" s="32"/>
      <c r="P12" s="5"/>
      <c r="Q12" s="10"/>
      <c r="R12" s="32"/>
      <c r="S12" s="32"/>
    </row>
    <row r="13" spans="2:19" ht="19.95" customHeight="1" x14ac:dyDescent="0.3">
      <c r="B13" s="15"/>
      <c r="C13" s="20" t="s">
        <v>35</v>
      </c>
      <c r="D13" s="20" t="s">
        <v>34</v>
      </c>
      <c r="E13" s="16"/>
      <c r="F13" s="15"/>
      <c r="G13" s="15"/>
      <c r="H13" s="1"/>
      <c r="I13" s="1"/>
      <c r="K13" s="1"/>
      <c r="N13" s="32"/>
      <c r="O13" s="32"/>
      <c r="P13" s="5"/>
      <c r="Q13" s="10"/>
      <c r="R13" s="32"/>
      <c r="S13" s="32"/>
    </row>
    <row r="14" spans="2:19" ht="19.95" customHeight="1" x14ac:dyDescent="0.3">
      <c r="B14" s="15"/>
      <c r="C14" s="2">
        <v>0</v>
      </c>
      <c r="D14" s="2" t="s">
        <v>36</v>
      </c>
      <c r="E14" s="16"/>
      <c r="F14" s="15"/>
      <c r="G14" s="15"/>
      <c r="H14" s="1"/>
      <c r="I14" s="1"/>
      <c r="J14" s="1"/>
      <c r="K14" s="1"/>
      <c r="N14" s="32"/>
      <c r="O14" s="32"/>
      <c r="P14" s="5"/>
      <c r="Q14" s="10"/>
      <c r="R14" s="32"/>
      <c r="S14" s="32"/>
    </row>
    <row r="15" spans="2:19" ht="19.95" customHeight="1" x14ac:dyDescent="0.3">
      <c r="B15" s="1"/>
      <c r="C15" s="2">
        <v>1</v>
      </c>
      <c r="D15" s="2" t="s">
        <v>37</v>
      </c>
      <c r="E15" s="1"/>
      <c r="F15" s="1"/>
      <c r="G15" s="1"/>
      <c r="H15" s="1"/>
      <c r="I15" s="1"/>
      <c r="J15" s="1"/>
      <c r="K15" s="1"/>
      <c r="N15" s="7"/>
      <c r="O15" s="7"/>
      <c r="P15" s="7"/>
      <c r="Q15" s="7"/>
      <c r="R15" s="7"/>
      <c r="S15" s="7"/>
    </row>
    <row r="16" spans="2:19" ht="19.95" customHeight="1" x14ac:dyDescent="0.3">
      <c r="B16" s="1"/>
      <c r="C16" s="2">
        <v>31</v>
      </c>
      <c r="D16" s="2" t="s">
        <v>38</v>
      </c>
      <c r="E16" s="1"/>
      <c r="F16" s="1"/>
      <c r="G16" s="1"/>
      <c r="H16" s="1"/>
      <c r="I16" s="1"/>
      <c r="J16" s="1"/>
      <c r="K16" s="1"/>
    </row>
    <row r="17" spans="3:4" ht="19.95" customHeight="1" x14ac:dyDescent="0.3">
      <c r="C17" s="2">
        <v>61</v>
      </c>
      <c r="D17" s="2" t="s">
        <v>39</v>
      </c>
    </row>
    <row r="18" spans="3:4" ht="19.95" customHeight="1" x14ac:dyDescent="0.3">
      <c r="C18" s="2">
        <v>91</v>
      </c>
      <c r="D18" s="2" t="s">
        <v>40</v>
      </c>
    </row>
    <row r="19" spans="3:4" ht="19.95" customHeight="1" x14ac:dyDescent="0.3">
      <c r="C19" s="2">
        <v>121</v>
      </c>
      <c r="D19" s="2" t="s">
        <v>41</v>
      </c>
    </row>
  </sheetData>
  <mergeCells count="3">
    <mergeCell ref="K2:P2"/>
    <mergeCell ref="B2:G2"/>
    <mergeCell ref="C11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9205-458E-414A-8E18-DA7593E105E7}">
  <dimension ref="B3:G10"/>
  <sheetViews>
    <sheetView showGridLines="0" workbookViewId="0">
      <selection activeCell="L14" sqref="L14"/>
    </sheetView>
  </sheetViews>
  <sheetFormatPr defaultRowHeight="14.4" x14ac:dyDescent="0.3"/>
  <cols>
    <col min="1" max="1" width="4.88671875" customWidth="1"/>
    <col min="2" max="2" width="14.5546875" bestFit="1" customWidth="1"/>
    <col min="3" max="3" width="18.6640625" bestFit="1" customWidth="1"/>
    <col min="4" max="4" width="10" bestFit="1" customWidth="1"/>
    <col min="5" max="6" width="11.109375" bestFit="1" customWidth="1"/>
    <col min="7" max="7" width="12.109375" bestFit="1" customWidth="1"/>
  </cols>
  <sheetData>
    <row r="3" spans="2:7" ht="18" x14ac:dyDescent="0.35">
      <c r="B3" s="34" t="s">
        <v>72</v>
      </c>
      <c r="C3" s="34" t="s">
        <v>53</v>
      </c>
      <c r="D3" s="1"/>
      <c r="E3" s="1"/>
      <c r="F3" s="1"/>
      <c r="G3" s="1"/>
    </row>
    <row r="4" spans="2:7" ht="15.6" x14ac:dyDescent="0.3">
      <c r="B4" s="21" t="s">
        <v>55</v>
      </c>
      <c r="C4" s="1" t="s">
        <v>41</v>
      </c>
      <c r="D4" s="1" t="s">
        <v>37</v>
      </c>
      <c r="E4" s="1" t="s">
        <v>38</v>
      </c>
      <c r="F4" s="1" t="s">
        <v>39</v>
      </c>
      <c r="G4" s="1" t="s">
        <v>54</v>
      </c>
    </row>
    <row r="5" spans="2:7" ht="15.6" x14ac:dyDescent="0.3">
      <c r="B5" s="22" t="s">
        <v>6</v>
      </c>
      <c r="C5" s="23"/>
      <c r="D5" s="23"/>
      <c r="E5" s="23"/>
      <c r="F5" s="23">
        <v>700</v>
      </c>
      <c r="G5" s="23">
        <v>700</v>
      </c>
    </row>
    <row r="6" spans="2:7" ht="15.6" x14ac:dyDescent="0.3">
      <c r="B6" s="22" t="s">
        <v>8</v>
      </c>
      <c r="C6" s="23"/>
      <c r="D6" s="23"/>
      <c r="E6" s="23">
        <v>1000</v>
      </c>
      <c r="F6" s="23"/>
      <c r="G6" s="23">
        <v>1000</v>
      </c>
    </row>
    <row r="7" spans="2:7" ht="15.6" x14ac:dyDescent="0.3">
      <c r="B7" s="22" t="s">
        <v>2</v>
      </c>
      <c r="C7" s="23"/>
      <c r="D7" s="23"/>
      <c r="E7" s="23">
        <v>500</v>
      </c>
      <c r="F7" s="23"/>
      <c r="G7" s="23">
        <v>500</v>
      </c>
    </row>
    <row r="8" spans="2:7" ht="15.6" x14ac:dyDescent="0.3">
      <c r="B8" s="22" t="s">
        <v>7</v>
      </c>
      <c r="C8" s="23">
        <v>400</v>
      </c>
      <c r="D8" s="23"/>
      <c r="E8" s="23"/>
      <c r="F8" s="23"/>
      <c r="G8" s="23">
        <v>400</v>
      </c>
    </row>
    <row r="9" spans="2:7" ht="15.6" x14ac:dyDescent="0.3">
      <c r="B9" s="22" t="s">
        <v>4</v>
      </c>
      <c r="C9" s="23"/>
      <c r="D9" s="23">
        <v>300</v>
      </c>
      <c r="E9" s="23"/>
      <c r="F9" s="23"/>
      <c r="G9" s="23">
        <v>300</v>
      </c>
    </row>
    <row r="10" spans="2:7" ht="15.6" x14ac:dyDescent="0.3">
      <c r="B10" s="22" t="s">
        <v>54</v>
      </c>
      <c r="C10" s="23">
        <v>400</v>
      </c>
      <c r="D10" s="23">
        <v>300</v>
      </c>
      <c r="E10" s="23">
        <v>1500</v>
      </c>
      <c r="F10" s="23">
        <v>700</v>
      </c>
      <c r="G10" s="23">
        <v>2900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78CE-E046-470C-AA2D-45F2E84FF8FE}">
  <dimension ref="B2:H15"/>
  <sheetViews>
    <sheetView showGridLines="0" workbookViewId="0">
      <selection activeCell="C6" sqref="C6"/>
    </sheetView>
  </sheetViews>
  <sheetFormatPr defaultColWidth="10.77734375" defaultRowHeight="19.95" customHeight="1" x14ac:dyDescent="0.3"/>
  <cols>
    <col min="1" max="1" width="4.109375" customWidth="1"/>
    <col min="2" max="2" width="30.44140625" customWidth="1"/>
    <col min="3" max="3" width="24.88671875" customWidth="1"/>
    <col min="4" max="4" width="19.6640625" customWidth="1"/>
    <col min="5" max="5" width="20.33203125" customWidth="1"/>
    <col min="6" max="6" width="25.33203125" bestFit="1" customWidth="1"/>
    <col min="7" max="7" width="19.21875" customWidth="1"/>
    <col min="8" max="8" width="14.33203125" customWidth="1"/>
  </cols>
  <sheetData>
    <row r="2" spans="2:8" ht="19.95" customHeight="1" thickBot="1" x14ac:dyDescent="0.35">
      <c r="B2" s="29" t="s">
        <v>30</v>
      </c>
      <c r="C2" s="29"/>
      <c r="F2" s="29" t="s">
        <v>62</v>
      </c>
      <c r="G2" s="29"/>
    </row>
    <row r="3" spans="2:8" ht="19.95" customHeight="1" thickTop="1" x14ac:dyDescent="0.3"/>
    <row r="4" spans="2:8" ht="19.8" customHeight="1" x14ac:dyDescent="0.3">
      <c r="B4" s="3" t="s">
        <v>26</v>
      </c>
      <c r="C4" s="11"/>
      <c r="D4" s="11"/>
      <c r="E4" s="11"/>
      <c r="F4" s="3" t="s">
        <v>64</v>
      </c>
      <c r="G4" s="11"/>
      <c r="H4" s="12"/>
    </row>
    <row r="5" spans="2:8" ht="19.8" customHeight="1" x14ac:dyDescent="0.3">
      <c r="B5" s="15"/>
      <c r="C5" s="11"/>
      <c r="D5" s="11"/>
      <c r="E5" s="11"/>
      <c r="F5" s="15"/>
      <c r="G5" s="11"/>
      <c r="H5" s="12"/>
    </row>
    <row r="6" spans="2:8" ht="19.95" customHeight="1" x14ac:dyDescent="0.3">
      <c r="B6" s="3" t="s">
        <v>27</v>
      </c>
      <c r="C6" s="18">
        <f ca="1">TODAY()+30</f>
        <v>44756</v>
      </c>
      <c r="D6" s="16"/>
      <c r="E6" s="10"/>
      <c r="F6" s="3" t="s">
        <v>27</v>
      </c>
      <c r="G6" s="18"/>
      <c r="H6" s="13"/>
    </row>
    <row r="7" spans="2:8" ht="19.95" customHeight="1" x14ac:dyDescent="0.3">
      <c r="B7" s="3" t="s">
        <v>28</v>
      </c>
      <c r="C7" s="18">
        <f ca="1">TODAY()+60</f>
        <v>44786</v>
      </c>
      <c r="D7" s="16"/>
      <c r="E7" s="10"/>
      <c r="F7" s="3" t="s">
        <v>28</v>
      </c>
      <c r="G7" s="18"/>
      <c r="H7" s="14"/>
    </row>
    <row r="8" spans="2:8" ht="19.95" customHeight="1" x14ac:dyDescent="0.3">
      <c r="B8" s="3" t="s">
        <v>29</v>
      </c>
      <c r="C8" s="18">
        <f ca="1">TODAY()+90</f>
        <v>44816</v>
      </c>
      <c r="D8" s="16"/>
      <c r="E8" s="10"/>
      <c r="F8" s="3" t="s">
        <v>29</v>
      </c>
      <c r="G8" s="18"/>
    </row>
    <row r="9" spans="2:8" ht="19.95" customHeight="1" x14ac:dyDescent="0.3">
      <c r="B9" s="15"/>
      <c r="C9" s="15"/>
      <c r="D9" s="16"/>
      <c r="E9" s="10"/>
    </row>
    <row r="10" spans="2:8" ht="19.95" customHeight="1" x14ac:dyDescent="0.3">
      <c r="B10" s="15"/>
      <c r="C10" s="15"/>
      <c r="D10" s="16"/>
      <c r="E10" s="10"/>
    </row>
    <row r="11" spans="2:8" ht="19.95" customHeight="1" x14ac:dyDescent="0.3">
      <c r="B11" s="15"/>
      <c r="C11" s="15"/>
      <c r="D11" s="16"/>
      <c r="E11" s="10"/>
    </row>
    <row r="12" spans="2:8" ht="19.95" customHeight="1" x14ac:dyDescent="0.3">
      <c r="B12" s="15"/>
      <c r="C12" s="15"/>
      <c r="D12" s="16"/>
      <c r="E12" s="10"/>
    </row>
    <row r="13" spans="2:8" ht="19.95" customHeight="1" x14ac:dyDescent="0.3">
      <c r="B13" s="15"/>
      <c r="C13" s="15"/>
      <c r="D13" s="16"/>
      <c r="E13" s="10"/>
    </row>
    <row r="14" spans="2:8" ht="19.95" customHeight="1" x14ac:dyDescent="0.3">
      <c r="B14" s="15"/>
      <c r="C14" s="15"/>
      <c r="D14" s="16"/>
      <c r="E14" s="10"/>
    </row>
    <row r="15" spans="2:8" ht="19.95" customHeight="1" x14ac:dyDescent="0.3">
      <c r="B15" s="15"/>
      <c r="C15" s="15"/>
      <c r="D15" s="16"/>
      <c r="E15" s="10"/>
    </row>
  </sheetData>
  <mergeCells count="2">
    <mergeCell ref="B2:C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5DE6-8BC6-4C17-8D9B-946F1EB9C083}">
  <dimension ref="B2:I8"/>
  <sheetViews>
    <sheetView showGridLines="0" workbookViewId="0">
      <selection activeCell="C6" sqref="C6"/>
    </sheetView>
  </sheetViews>
  <sheetFormatPr defaultColWidth="10.77734375" defaultRowHeight="19.95" customHeight="1" x14ac:dyDescent="0.3"/>
  <cols>
    <col min="1" max="1" width="5.88671875" style="1" customWidth="1"/>
    <col min="2" max="2" width="30.88671875" style="1" customWidth="1"/>
    <col min="3" max="3" width="27.5546875" style="1" customWidth="1"/>
    <col min="4" max="7" width="10.77734375" style="1"/>
    <col min="8" max="8" width="25" style="1" bestFit="1" customWidth="1"/>
    <col min="9" max="9" width="20" style="1" customWidth="1"/>
    <col min="10" max="16384" width="10.77734375" style="1"/>
  </cols>
  <sheetData>
    <row r="2" spans="2:9" ht="19.95" customHeight="1" thickBot="1" x14ac:dyDescent="0.35">
      <c r="B2" s="29" t="s">
        <v>30</v>
      </c>
      <c r="C2" s="29"/>
      <c r="H2" s="29" t="s">
        <v>62</v>
      </c>
      <c r="I2" s="29"/>
    </row>
    <row r="3" spans="2:9" ht="19.95" customHeight="1" thickTop="1" x14ac:dyDescent="0.3">
      <c r="H3"/>
      <c r="I3"/>
    </row>
    <row r="4" spans="2:9" ht="19.95" customHeight="1" x14ac:dyDescent="0.3">
      <c r="B4" s="3" t="s">
        <v>26</v>
      </c>
      <c r="C4" s="19"/>
      <c r="H4" s="3" t="s">
        <v>64</v>
      </c>
      <c r="I4" s="11"/>
    </row>
    <row r="5" spans="2:9" ht="19.95" customHeight="1" x14ac:dyDescent="0.3">
      <c r="B5" s="17"/>
      <c r="C5" s="19"/>
    </row>
    <row r="6" spans="2:9" ht="19.95" customHeight="1" x14ac:dyDescent="0.3">
      <c r="B6" s="3" t="s">
        <v>31</v>
      </c>
      <c r="C6" s="18">
        <f ca="1">TODAY()-30</f>
        <v>44696</v>
      </c>
      <c r="H6" s="3" t="s">
        <v>31</v>
      </c>
      <c r="I6" s="18"/>
    </row>
    <row r="7" spans="2:9" ht="19.95" customHeight="1" x14ac:dyDescent="0.3">
      <c r="B7" s="3" t="s">
        <v>32</v>
      </c>
      <c r="C7" s="18">
        <f ca="1">TODAY()-60</f>
        <v>44666</v>
      </c>
      <c r="H7" s="3" t="s">
        <v>32</v>
      </c>
      <c r="I7" s="18"/>
    </row>
    <row r="8" spans="2:9" ht="19.95" customHeight="1" x14ac:dyDescent="0.3">
      <c r="B8" s="3" t="s">
        <v>33</v>
      </c>
      <c r="C8" s="18">
        <f ca="1">TODAY()-90</f>
        <v>44636</v>
      </c>
      <c r="H8" s="3" t="s">
        <v>33</v>
      </c>
      <c r="I8" s="18"/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Conditional Formatting</vt:lpstr>
      <vt:lpstr>Adding Days</vt:lpstr>
      <vt:lpstr>IF,VLOOKUP,TODAY</vt:lpstr>
      <vt:lpstr>Pivot Table</vt:lpstr>
      <vt:lpstr>After Today</vt:lpstr>
      <vt:lpstr>Before Today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2022-06-13T09:43:09Z</dcterms:created>
  <dcterms:modified xsi:type="dcterms:W3CDTF">2022-06-14T09:41:52Z</dcterms:modified>
</cp:coreProperties>
</file>