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Debt Service Coverage Ratio Formula in Excel\"/>
    </mc:Choice>
  </mc:AlternateContent>
  <xr:revisionPtr revIDLastSave="0" documentId="13_ncr:1_{7645E9ED-E616-403C-963C-6592F1CE972E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taset" sheetId="16" r:id="rId1"/>
    <sheet name="Dataset 2" sheetId="21" r:id="rId2"/>
    <sheet name="Debt and Income" sheetId="20" r:id="rId3"/>
    <sheet name="Balance Sheet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2" l="1"/>
  <c r="D14" i="22"/>
  <c r="E14" i="22"/>
  <c r="F13" i="20"/>
  <c r="E13" i="22"/>
  <c r="D13" i="22"/>
  <c r="C13" i="22"/>
  <c r="E12" i="22"/>
  <c r="D12" i="22"/>
  <c r="C12" i="22"/>
  <c r="E13" i="21"/>
  <c r="E12" i="21"/>
  <c r="D13" i="21"/>
  <c r="D12" i="21"/>
  <c r="C13" i="21"/>
  <c r="C12" i="21"/>
  <c r="H10" i="20"/>
  <c r="E9" i="20"/>
  <c r="E8" i="20"/>
  <c r="E10" i="20" s="1"/>
  <c r="E7" i="20"/>
  <c r="H10" i="16"/>
  <c r="E8" i="16"/>
  <c r="E9" i="16"/>
  <c r="E7" i="16"/>
  <c r="E10" i="16" s="1"/>
</calcChain>
</file>

<file path=xl/sharedStrings.xml><?xml version="1.0" encoding="utf-8"?>
<sst xmlns="http://schemas.openxmlformats.org/spreadsheetml/2006/main" count="64" uniqueCount="32">
  <si>
    <t>Debt Service Coverage Ratio</t>
  </si>
  <si>
    <t>Debt Principal Amount</t>
  </si>
  <si>
    <t>Debt Interest Rate</t>
  </si>
  <si>
    <t>Total Debt</t>
  </si>
  <si>
    <t>Income Sources</t>
  </si>
  <si>
    <t>Income Amount</t>
  </si>
  <si>
    <t>Home Loan Intallment</t>
  </si>
  <si>
    <t>Car Loan Installment</t>
  </si>
  <si>
    <t>Property Loan Installment</t>
  </si>
  <si>
    <t>Buseness Net Profit</t>
  </si>
  <si>
    <t>Property Rent</t>
  </si>
  <si>
    <t xml:space="preserve">Micellenious </t>
  </si>
  <si>
    <t>Total Debt Amount</t>
  </si>
  <si>
    <t>Existing Debt</t>
  </si>
  <si>
    <t>Total Income</t>
  </si>
  <si>
    <t>Debt Statement</t>
  </si>
  <si>
    <t>Income Statement</t>
  </si>
  <si>
    <t>Year 1</t>
  </si>
  <si>
    <t>Year 2</t>
  </si>
  <si>
    <t>Year 3</t>
  </si>
  <si>
    <t>Property Taxes</t>
  </si>
  <si>
    <t>Insurance</t>
  </si>
  <si>
    <t>Maintenance</t>
  </si>
  <si>
    <t>Income from Property</t>
  </si>
  <si>
    <t>Cash Flow from Asset</t>
  </si>
  <si>
    <t>Other Expenses</t>
  </si>
  <si>
    <t>Other Cash Flow After Tax</t>
  </si>
  <si>
    <t>Debt Service</t>
  </si>
  <si>
    <t>Net Cash Flow</t>
  </si>
  <si>
    <t>Entity</t>
  </si>
  <si>
    <t>Debt and Income Statement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</si>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</sst>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b/>
      <u val="double"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4" applyFont="1"/>
    <xf numFmtId="0" fontId="0" fillId="0" borderId="0" xfId="0" applyAlignment="1">
      <alignment horizontal="center"/>
    </xf>
    <xf numFmtId="44" fontId="0" fillId="0" borderId="1" xfId="3" applyFont="1" applyBorder="1" applyAlignment="1">
      <alignment horizontal="center" vertical="center"/>
    </xf>
    <xf numFmtId="44" fontId="3" fillId="0" borderId="1" xfId="3" applyFont="1" applyBorder="1" applyAlignment="1">
      <alignment horizontal="center" vertical="center"/>
    </xf>
    <xf numFmtId="9" fontId="3" fillId="0" borderId="1" xfId="4" applyFont="1" applyBorder="1" applyAlignment="1">
      <alignment horizontal="center" vertical="center"/>
    </xf>
    <xf numFmtId="44" fontId="3" fillId="0" borderId="1" xfId="3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11" fillId="0" borderId="1" xfId="3" applyNumberFormat="1" applyFont="1" applyBorder="1" applyAlignment="1">
      <alignment vertical="center"/>
    </xf>
    <xf numFmtId="44" fontId="1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/>
    </xf>
  </cellXfs>
  <cellStyles count="5">
    <cellStyle name="Ctx_Hyperlink" xfId="1" xr:uid="{00000000-0005-0000-0000-000000000000}"/>
    <cellStyle name="Currency" xfId="3" builtinId="4"/>
    <cellStyle name="Normal" xfId="0" builtinId="0"/>
    <cellStyle name="Normal 4" xfId="2" xr:uid="{83A69A24-6CFC-4827-9531-061ECEF8C8B1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2:H25"/>
  <sheetViews>
    <sheetView showGridLines="0" tabSelected="1" zoomScaleNormal="100" zoomScaleSheetLayoutView="80" workbookViewId="0">
      <selection activeCell="O17" sqref="O17"/>
    </sheetView>
  </sheetViews>
  <sheetFormatPr defaultRowHeight="15" x14ac:dyDescent="0.25"/>
  <cols>
    <col min="1" max="1" width="5.28515625" customWidth="1"/>
    <col min="2" max="2" width="16" customWidth="1"/>
    <col min="3" max="3" width="15.28515625" customWidth="1"/>
    <col min="4" max="4" width="13.85546875" customWidth="1"/>
    <col min="5" max="5" width="11.5703125" customWidth="1"/>
    <col min="6" max="6" width="2.42578125" customWidth="1"/>
    <col min="7" max="7" width="13.28515625" customWidth="1"/>
    <col min="8" max="8" width="11.5703125" bestFit="1" customWidth="1"/>
    <col min="10" max="10" width="36.42578125" customWidth="1"/>
  </cols>
  <sheetData>
    <row r="2" spans="2:8" ht="21" customHeight="1" x14ac:dyDescent="0.25">
      <c r="B2" s="18" t="s">
        <v>30</v>
      </c>
      <c r="C2" s="19"/>
      <c r="D2" s="19"/>
      <c r="E2" s="19"/>
      <c r="F2" s="19"/>
      <c r="G2" s="19"/>
      <c r="H2" s="19"/>
    </row>
    <row r="3" spans="2:8" ht="13.5" customHeight="1" x14ac:dyDescent="0.25"/>
    <row r="4" spans="2:8" ht="21" customHeight="1" x14ac:dyDescent="0.25">
      <c r="B4" s="20" t="s">
        <v>15</v>
      </c>
      <c r="C4" s="20"/>
      <c r="D4" s="20"/>
      <c r="E4" s="20"/>
      <c r="G4" s="20" t="s">
        <v>16</v>
      </c>
      <c r="H4" s="20"/>
    </row>
    <row r="5" spans="2:8" ht="13.5" customHeight="1" x14ac:dyDescent="0.25"/>
    <row r="6" spans="2:8" ht="31.5" x14ac:dyDescent="0.25">
      <c r="B6" s="7" t="s">
        <v>13</v>
      </c>
      <c r="C6" s="7" t="s">
        <v>1</v>
      </c>
      <c r="D6" s="7" t="s">
        <v>2</v>
      </c>
      <c r="E6" s="7" t="s">
        <v>3</v>
      </c>
      <c r="G6" s="7" t="s">
        <v>4</v>
      </c>
      <c r="H6" s="7" t="s">
        <v>5</v>
      </c>
    </row>
    <row r="7" spans="2:8" ht="30" x14ac:dyDescent="0.25">
      <c r="B7" s="9" t="s">
        <v>6</v>
      </c>
      <c r="C7" s="4">
        <v>1200</v>
      </c>
      <c r="D7" s="5">
        <v>0.1</v>
      </c>
      <c r="E7" s="6">
        <f>C7+D7*C7</f>
        <v>1320</v>
      </c>
      <c r="G7" s="9" t="s">
        <v>9</v>
      </c>
      <c r="H7" s="3">
        <v>4500</v>
      </c>
    </row>
    <row r="8" spans="2:8" ht="30" x14ac:dyDescent="0.25">
      <c r="B8" s="9" t="s">
        <v>7</v>
      </c>
      <c r="C8" s="4">
        <v>550</v>
      </c>
      <c r="D8" s="5">
        <v>0.08</v>
      </c>
      <c r="E8" s="6">
        <f t="shared" ref="E8:E9" si="0">C8+D8*C8</f>
        <v>594</v>
      </c>
      <c r="G8" s="9" t="s">
        <v>10</v>
      </c>
      <c r="H8" s="3">
        <v>500</v>
      </c>
    </row>
    <row r="9" spans="2:8" ht="30" x14ac:dyDescent="0.25">
      <c r="B9" s="9" t="s">
        <v>8</v>
      </c>
      <c r="C9" s="4">
        <v>2500</v>
      </c>
      <c r="D9" s="5">
        <v>0.06</v>
      </c>
      <c r="E9" s="6">
        <f t="shared" si="0"/>
        <v>2650</v>
      </c>
      <c r="G9" s="9" t="s">
        <v>11</v>
      </c>
      <c r="H9" s="3">
        <v>700</v>
      </c>
    </row>
    <row r="10" spans="2:8" ht="20.100000000000001" customHeight="1" x14ac:dyDescent="0.25">
      <c r="C10" s="17" t="s">
        <v>12</v>
      </c>
      <c r="D10" s="17"/>
      <c r="E10" s="10">
        <f>SUM(E7:E9)</f>
        <v>4564</v>
      </c>
      <c r="G10" s="8" t="s">
        <v>14</v>
      </c>
      <c r="H10" s="11">
        <f>SUM(H7:H9)</f>
        <v>5700</v>
      </c>
    </row>
    <row r="11" spans="2:8" ht="17.100000000000001" customHeight="1" x14ac:dyDescent="0.25">
      <c r="D11" s="1"/>
    </row>
    <row r="12" spans="2:8" ht="53.25" customHeight="1" x14ac:dyDescent="0.25"/>
    <row r="14" spans="2:8" ht="17.100000000000001" customHeight="1" x14ac:dyDescent="0.25"/>
    <row r="15" spans="2:8" ht="17.100000000000001" customHeight="1" x14ac:dyDescent="0.25"/>
    <row r="16" spans="2:8" ht="17.100000000000001" customHeight="1" x14ac:dyDescent="0.25"/>
    <row r="17" spans="2:2" ht="17.100000000000001" customHeight="1" x14ac:dyDescent="0.25"/>
    <row r="18" spans="2:2" ht="17.100000000000001" customHeight="1" x14ac:dyDescent="0.25">
      <c r="B18" s="2"/>
    </row>
    <row r="19" spans="2:2" ht="17.100000000000001" customHeight="1" x14ac:dyDescent="0.25"/>
    <row r="20" spans="2:2" ht="17.100000000000001" customHeight="1" x14ac:dyDescent="0.25"/>
    <row r="21" spans="2:2" ht="17.100000000000001" customHeight="1" x14ac:dyDescent="0.25"/>
    <row r="22" spans="2:2" ht="17.100000000000001" customHeight="1" x14ac:dyDescent="0.25"/>
    <row r="23" spans="2:2" ht="17.100000000000001" customHeight="1" x14ac:dyDescent="0.25"/>
    <row r="24" spans="2:2" ht="17.100000000000001" customHeight="1" x14ac:dyDescent="0.25"/>
    <row r="25" spans="2:2" ht="17.100000000000001" customHeight="1" x14ac:dyDescent="0.25"/>
  </sheetData>
  <mergeCells count="4">
    <mergeCell ref="C10:D10"/>
    <mergeCell ref="B2:H2"/>
    <mergeCell ref="B4:E4"/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9947-294E-4A59-9A63-624DCB89BB98}">
  <dimension ref="B2:E22"/>
  <sheetViews>
    <sheetView showGridLines="0" zoomScaleNormal="100" zoomScaleSheetLayoutView="80" workbookViewId="0">
      <selection activeCell="O18" sqref="O18"/>
    </sheetView>
  </sheetViews>
  <sheetFormatPr defaultRowHeight="15" x14ac:dyDescent="0.25"/>
  <cols>
    <col min="1" max="1" width="5.28515625" customWidth="1"/>
    <col min="2" max="2" width="20.140625" customWidth="1"/>
    <col min="3" max="3" width="15.28515625" customWidth="1"/>
    <col min="4" max="4" width="13.85546875" customWidth="1"/>
    <col min="5" max="5" width="12.28515625" customWidth="1"/>
    <col min="7" max="7" width="36.42578125" customWidth="1"/>
  </cols>
  <sheetData>
    <row r="2" spans="2:5" ht="21" customHeight="1" x14ac:dyDescent="0.25">
      <c r="B2" s="18" t="s">
        <v>31</v>
      </c>
      <c r="C2" s="19"/>
      <c r="D2" s="19"/>
      <c r="E2" s="19"/>
    </row>
    <row r="3" spans="2:5" ht="13.5" customHeight="1" x14ac:dyDescent="0.25"/>
    <row r="4" spans="2:5" ht="18.75" x14ac:dyDescent="0.25">
      <c r="B4" s="13" t="s">
        <v>29</v>
      </c>
      <c r="C4" s="13" t="s">
        <v>17</v>
      </c>
      <c r="D4" s="13" t="s">
        <v>18</v>
      </c>
      <c r="E4" s="13" t="s">
        <v>19</v>
      </c>
    </row>
    <row r="5" spans="2:5" ht="21.95" customHeight="1" x14ac:dyDescent="0.25">
      <c r="B5" s="9" t="s">
        <v>20</v>
      </c>
      <c r="C5" s="14">
        <v>-55000</v>
      </c>
      <c r="D5" s="14">
        <v>-65000</v>
      </c>
      <c r="E5" s="14">
        <v>-57000</v>
      </c>
    </row>
    <row r="6" spans="2:5" ht="21.95" customHeight="1" x14ac:dyDescent="0.25">
      <c r="B6" s="9" t="s">
        <v>21</v>
      </c>
      <c r="C6" s="14">
        <v>-18000</v>
      </c>
      <c r="D6" s="14">
        <v>-18500</v>
      </c>
      <c r="E6" s="14">
        <v>-20000</v>
      </c>
    </row>
    <row r="7" spans="2:5" ht="21.95" customHeight="1" x14ac:dyDescent="0.25">
      <c r="B7" s="9" t="s">
        <v>22</v>
      </c>
      <c r="C7" s="14">
        <v>-100000</v>
      </c>
      <c r="D7" s="14">
        <v>-95000</v>
      </c>
      <c r="E7" s="14">
        <v>-102000</v>
      </c>
    </row>
    <row r="8" spans="2:5" ht="21.95" customHeight="1" x14ac:dyDescent="0.25">
      <c r="B8" s="12" t="s">
        <v>25</v>
      </c>
      <c r="C8" s="14">
        <v>-150000</v>
      </c>
      <c r="D8" s="14">
        <v>-185000</v>
      </c>
      <c r="E8" s="14">
        <v>-200000</v>
      </c>
    </row>
    <row r="9" spans="2:5" ht="21.95" customHeight="1" x14ac:dyDescent="0.25">
      <c r="B9" s="12" t="s">
        <v>23</v>
      </c>
      <c r="C9" s="14">
        <v>285000</v>
      </c>
      <c r="D9" s="14">
        <v>300000</v>
      </c>
      <c r="E9" s="14">
        <v>250000</v>
      </c>
    </row>
    <row r="10" spans="2:5" ht="21.95" customHeight="1" x14ac:dyDescent="0.25">
      <c r="B10" s="12" t="s">
        <v>24</v>
      </c>
      <c r="C10" s="14">
        <v>100000</v>
      </c>
      <c r="D10" s="14">
        <v>85000</v>
      </c>
      <c r="E10" s="14">
        <v>115000</v>
      </c>
    </row>
    <row r="11" spans="2:5" ht="30" x14ac:dyDescent="0.25">
      <c r="B11" s="12" t="s">
        <v>26</v>
      </c>
      <c r="C11" s="14">
        <v>100000</v>
      </c>
      <c r="D11" s="14">
        <v>85000</v>
      </c>
      <c r="E11" s="14">
        <v>75000</v>
      </c>
    </row>
    <row r="12" spans="2:5" ht="21.95" customHeight="1" x14ac:dyDescent="0.25">
      <c r="B12" s="23" t="s">
        <v>27</v>
      </c>
      <c r="C12" s="24">
        <f>SUM(C5:C8)</f>
        <v>-323000</v>
      </c>
      <c r="D12" s="24">
        <f>SUM(D5:D8)</f>
        <v>-363500</v>
      </c>
      <c r="E12" s="24">
        <f>SUM(E5:E8)</f>
        <v>-379000</v>
      </c>
    </row>
    <row r="13" spans="2:5" ht="21.95" customHeight="1" x14ac:dyDescent="0.25">
      <c r="B13" s="23" t="s">
        <v>28</v>
      </c>
      <c r="C13" s="24">
        <f>SUM(C9:C11)</f>
        <v>485000</v>
      </c>
      <c r="D13" s="24">
        <f>SUM(D9:D11)</f>
        <v>470000</v>
      </c>
      <c r="E13" s="24">
        <f>SUM(E9:E11)</f>
        <v>440000</v>
      </c>
    </row>
    <row r="14" spans="2:5" ht="17.100000000000001" customHeight="1" x14ac:dyDescent="0.25"/>
    <row r="15" spans="2:5" ht="46.5" customHeight="1" x14ac:dyDescent="0.25">
      <c r="B15" s="2"/>
    </row>
    <row r="16" spans="2:5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</sheetData>
  <mergeCells count="1">
    <mergeCell ref="B2:E2"/>
  </mergeCells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A788-6C9E-48C4-84C5-B140112AEBF1}">
  <dimension ref="B2:H25"/>
  <sheetViews>
    <sheetView showGridLines="0" zoomScaleNormal="100" zoomScaleSheetLayoutView="80" workbookViewId="0">
      <selection activeCell="F13" sqref="F13:G13"/>
    </sheetView>
  </sheetViews>
  <sheetFormatPr defaultRowHeight="15" x14ac:dyDescent="0.25"/>
  <cols>
    <col min="1" max="1" width="5.28515625" customWidth="1"/>
    <col min="2" max="2" width="16" customWidth="1"/>
    <col min="3" max="3" width="15.28515625" customWidth="1"/>
    <col min="4" max="4" width="13.85546875" customWidth="1"/>
    <col min="5" max="5" width="11.5703125" customWidth="1"/>
    <col min="6" max="6" width="2.42578125" customWidth="1"/>
    <col min="7" max="7" width="13.28515625" customWidth="1"/>
    <col min="8" max="8" width="11.5703125" bestFit="1" customWidth="1"/>
    <col min="10" max="10" width="36.42578125" customWidth="1"/>
  </cols>
  <sheetData>
    <row r="2" spans="2:8" ht="21" customHeight="1" x14ac:dyDescent="0.25">
      <c r="B2" s="18" t="s">
        <v>0</v>
      </c>
      <c r="C2" s="19"/>
      <c r="D2" s="19"/>
      <c r="E2" s="19"/>
      <c r="F2" s="19"/>
      <c r="G2" s="19"/>
      <c r="H2" s="19"/>
    </row>
    <row r="3" spans="2:8" ht="13.5" customHeight="1" x14ac:dyDescent="0.25"/>
    <row r="4" spans="2:8" ht="21" customHeight="1" x14ac:dyDescent="0.25">
      <c r="B4" s="20" t="s">
        <v>15</v>
      </c>
      <c r="C4" s="20"/>
      <c r="D4" s="20"/>
      <c r="E4" s="20"/>
      <c r="G4" s="20" t="s">
        <v>16</v>
      </c>
      <c r="H4" s="20"/>
    </row>
    <row r="5" spans="2:8" ht="13.5" customHeight="1" x14ac:dyDescent="0.25"/>
    <row r="6" spans="2:8" ht="31.5" x14ac:dyDescent="0.25">
      <c r="B6" s="7" t="s">
        <v>13</v>
      </c>
      <c r="C6" s="7" t="s">
        <v>1</v>
      </c>
      <c r="D6" s="7" t="s">
        <v>2</v>
      </c>
      <c r="E6" s="7" t="s">
        <v>3</v>
      </c>
      <c r="G6" s="7" t="s">
        <v>4</v>
      </c>
      <c r="H6" s="7" t="s">
        <v>5</v>
      </c>
    </row>
    <row r="7" spans="2:8" ht="30" x14ac:dyDescent="0.25">
      <c r="B7" s="9" t="s">
        <v>6</v>
      </c>
      <c r="C7" s="4">
        <v>1200</v>
      </c>
      <c r="D7" s="5">
        <v>0.1</v>
      </c>
      <c r="E7" s="6">
        <f>C7+D7*C7</f>
        <v>1320</v>
      </c>
      <c r="G7" s="9" t="s">
        <v>9</v>
      </c>
      <c r="H7" s="3">
        <v>4500</v>
      </c>
    </row>
    <row r="8" spans="2:8" ht="30" x14ac:dyDescent="0.25">
      <c r="B8" s="9" t="s">
        <v>7</v>
      </c>
      <c r="C8" s="4">
        <v>550</v>
      </c>
      <c r="D8" s="5">
        <v>0.08</v>
      </c>
      <c r="E8" s="6">
        <f t="shared" ref="E8:E9" si="0">C8+D8*C8</f>
        <v>594</v>
      </c>
      <c r="G8" s="9" t="s">
        <v>10</v>
      </c>
      <c r="H8" s="3">
        <v>500</v>
      </c>
    </row>
    <row r="9" spans="2:8" ht="30" x14ac:dyDescent="0.25">
      <c r="B9" s="9" t="s">
        <v>8</v>
      </c>
      <c r="C9" s="4">
        <v>2500</v>
      </c>
      <c r="D9" s="5">
        <v>0.06</v>
      </c>
      <c r="E9" s="6">
        <f t="shared" si="0"/>
        <v>2650</v>
      </c>
      <c r="G9" s="9" t="s">
        <v>11</v>
      </c>
      <c r="H9" s="3">
        <v>700</v>
      </c>
    </row>
    <row r="10" spans="2:8" ht="20.100000000000001" customHeight="1" x14ac:dyDescent="0.25">
      <c r="C10" s="17" t="s">
        <v>12</v>
      </c>
      <c r="D10" s="17"/>
      <c r="E10" s="10">
        <f>SUM(E7:E9)</f>
        <v>4564</v>
      </c>
      <c r="G10" s="8" t="s">
        <v>14</v>
      </c>
      <c r="H10" s="11">
        <f>SUM(H7:H9)</f>
        <v>5700</v>
      </c>
    </row>
    <row r="11" spans="2:8" ht="17.100000000000001" customHeight="1" x14ac:dyDescent="0.25">
      <c r="D11" s="1"/>
    </row>
    <row r="12" spans="2:8" ht="22.5" customHeight="1" x14ac:dyDescent="0.25"/>
    <row r="13" spans="2:8" ht="21.95" customHeight="1" x14ac:dyDescent="0.25">
      <c r="C13" s="21" t="s">
        <v>0</v>
      </c>
      <c r="D13" s="21"/>
      <c r="E13" s="21"/>
      <c r="F13" s="22">
        <f>H10/E10</f>
        <v>1.2489044697633656</v>
      </c>
      <c r="G13" s="22"/>
    </row>
    <row r="14" spans="2:8" ht="17.100000000000001" customHeight="1" x14ac:dyDescent="0.25"/>
    <row r="15" spans="2:8" ht="42" customHeight="1" x14ac:dyDescent="0.25"/>
    <row r="16" spans="2:8" ht="17.100000000000001" customHeight="1" x14ac:dyDescent="0.25"/>
    <row r="17" spans="2:2" ht="17.100000000000001" customHeight="1" x14ac:dyDescent="0.25"/>
    <row r="18" spans="2:2" ht="17.100000000000001" customHeight="1" x14ac:dyDescent="0.25">
      <c r="B18" s="2"/>
    </row>
    <row r="19" spans="2:2" ht="17.100000000000001" customHeight="1" x14ac:dyDescent="0.25"/>
    <row r="20" spans="2:2" ht="17.100000000000001" customHeight="1" x14ac:dyDescent="0.25"/>
    <row r="21" spans="2:2" ht="17.100000000000001" customHeight="1" x14ac:dyDescent="0.25"/>
    <row r="22" spans="2:2" ht="17.100000000000001" customHeight="1" x14ac:dyDescent="0.25"/>
    <row r="23" spans="2:2" ht="17.100000000000001" customHeight="1" x14ac:dyDescent="0.25"/>
    <row r="24" spans="2:2" ht="17.100000000000001" customHeight="1" x14ac:dyDescent="0.25"/>
    <row r="25" spans="2:2" ht="17.100000000000001" customHeight="1" x14ac:dyDescent="0.25"/>
  </sheetData>
  <mergeCells count="6">
    <mergeCell ref="C13:E13"/>
    <mergeCell ref="F13:G13"/>
    <mergeCell ref="B2:H2"/>
    <mergeCell ref="B4:E4"/>
    <mergeCell ref="G4:H4"/>
    <mergeCell ref="C10:D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B2D3-985D-4A35-8FA2-4565957ECF2E}">
  <dimension ref="B2:E23"/>
  <sheetViews>
    <sheetView showGridLines="0" zoomScaleNormal="100" zoomScaleSheetLayoutView="80" workbookViewId="0">
      <selection activeCell="C15" sqref="C15"/>
    </sheetView>
  </sheetViews>
  <sheetFormatPr defaultRowHeight="15" x14ac:dyDescent="0.25"/>
  <cols>
    <col min="1" max="1" width="5.28515625" customWidth="1"/>
    <col min="2" max="2" width="20.140625" customWidth="1"/>
    <col min="3" max="3" width="15.28515625" customWidth="1"/>
    <col min="4" max="4" width="13.85546875" customWidth="1"/>
    <col min="5" max="5" width="12.28515625" customWidth="1"/>
    <col min="7" max="7" width="36.42578125" customWidth="1"/>
  </cols>
  <sheetData>
    <row r="2" spans="2:5" ht="21" customHeight="1" x14ac:dyDescent="0.25">
      <c r="B2" s="18" t="s">
        <v>31</v>
      </c>
      <c r="C2" s="19"/>
      <c r="D2" s="19"/>
      <c r="E2" s="19"/>
    </row>
    <row r="3" spans="2:5" ht="13.5" customHeight="1" x14ac:dyDescent="0.25"/>
    <row r="4" spans="2:5" ht="18.75" x14ac:dyDescent="0.25">
      <c r="B4" s="13" t="s">
        <v>29</v>
      </c>
      <c r="C4" s="13" t="s">
        <v>17</v>
      </c>
      <c r="D4" s="13" t="s">
        <v>18</v>
      </c>
      <c r="E4" s="13" t="s">
        <v>19</v>
      </c>
    </row>
    <row r="5" spans="2:5" ht="21.95" customHeight="1" x14ac:dyDescent="0.25">
      <c r="B5" s="9" t="s">
        <v>20</v>
      </c>
      <c r="C5" s="14">
        <v>-55000</v>
      </c>
      <c r="D5" s="14">
        <v>-65000</v>
      </c>
      <c r="E5" s="14">
        <v>-57000</v>
      </c>
    </row>
    <row r="6" spans="2:5" ht="21.95" customHeight="1" x14ac:dyDescent="0.25">
      <c r="B6" s="9" t="s">
        <v>21</v>
      </c>
      <c r="C6" s="14">
        <v>-18000</v>
      </c>
      <c r="D6" s="14">
        <v>-18500</v>
      </c>
      <c r="E6" s="14">
        <v>-20000</v>
      </c>
    </row>
    <row r="7" spans="2:5" ht="21.95" customHeight="1" x14ac:dyDescent="0.25">
      <c r="B7" s="9" t="s">
        <v>22</v>
      </c>
      <c r="C7" s="14">
        <v>-100000</v>
      </c>
      <c r="D7" s="14">
        <v>-95000</v>
      </c>
      <c r="E7" s="14">
        <v>-102000</v>
      </c>
    </row>
    <row r="8" spans="2:5" ht="21.95" customHeight="1" x14ac:dyDescent="0.25">
      <c r="B8" s="12" t="s">
        <v>25</v>
      </c>
      <c r="C8" s="14">
        <v>-150000</v>
      </c>
      <c r="D8" s="14">
        <v>-185000</v>
      </c>
      <c r="E8" s="14">
        <v>-200000</v>
      </c>
    </row>
    <row r="9" spans="2:5" ht="21.95" customHeight="1" x14ac:dyDescent="0.25">
      <c r="B9" s="12" t="s">
        <v>23</v>
      </c>
      <c r="C9" s="14">
        <v>285000</v>
      </c>
      <c r="D9" s="14">
        <v>300000</v>
      </c>
      <c r="E9" s="14">
        <v>250000</v>
      </c>
    </row>
    <row r="10" spans="2:5" ht="21.95" customHeight="1" x14ac:dyDescent="0.25">
      <c r="B10" s="12" t="s">
        <v>24</v>
      </c>
      <c r="C10" s="14">
        <v>100000</v>
      </c>
      <c r="D10" s="14">
        <v>85000</v>
      </c>
      <c r="E10" s="14">
        <v>115000</v>
      </c>
    </row>
    <row r="11" spans="2:5" ht="30" x14ac:dyDescent="0.25">
      <c r="B11" s="12" t="s">
        <v>26</v>
      </c>
      <c r="C11" s="14">
        <v>100000</v>
      </c>
      <c r="D11" s="14">
        <v>85000</v>
      </c>
      <c r="E11" s="14">
        <v>75000</v>
      </c>
    </row>
    <row r="12" spans="2:5" ht="21.95" customHeight="1" x14ac:dyDescent="0.25">
      <c r="B12" s="23" t="s">
        <v>27</v>
      </c>
      <c r="C12" s="24">
        <f>SUM(C5:C8)</f>
        <v>-323000</v>
      </c>
      <c r="D12" s="24">
        <f>SUM(D5:D8)</f>
        <v>-363500</v>
      </c>
      <c r="E12" s="24">
        <f>SUM(E5:E8)</f>
        <v>-379000</v>
      </c>
    </row>
    <row r="13" spans="2:5" ht="21.95" customHeight="1" x14ac:dyDescent="0.25">
      <c r="B13" s="23" t="s">
        <v>28</v>
      </c>
      <c r="C13" s="24">
        <f>SUM(C9:C11)</f>
        <v>485000</v>
      </c>
      <c r="D13" s="24">
        <f>SUM(D9:D11)</f>
        <v>470000</v>
      </c>
      <c r="E13" s="24">
        <f>SUM(E9:E11)</f>
        <v>440000</v>
      </c>
    </row>
    <row r="14" spans="2:5" ht="30" x14ac:dyDescent="0.25">
      <c r="B14" s="16" t="s">
        <v>0</v>
      </c>
      <c r="C14" s="15">
        <f>-C13/C12</f>
        <v>1.5015479876160991</v>
      </c>
      <c r="D14" s="15">
        <f t="shared" ref="D14:E14" si="0">-D13/D12</f>
        <v>1.2929848693259973</v>
      </c>
      <c r="E14" s="15">
        <f t="shared" si="0"/>
        <v>1.1609498680738786</v>
      </c>
    </row>
    <row r="15" spans="2:5" ht="17.100000000000001" customHeight="1" x14ac:dyDescent="0.25"/>
    <row r="16" spans="2:5" ht="17.100000000000001" customHeight="1" x14ac:dyDescent="0.25">
      <c r="B16" s="2"/>
    </row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Dataset 2</vt:lpstr>
      <vt:lpstr>Debt and Income</vt:lpstr>
      <vt:lpstr>Balance Sheet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2022-06-01T05:52:38Z</dcterms:modified>
</cp:coreProperties>
</file>