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4157_62-0048_Rubayed Razib_how to calculate variable cost per unit in excel\"/>
    </mc:Choice>
  </mc:AlternateContent>
  <xr:revisionPtr revIDLastSave="0" documentId="13_ncr:1_{8DD577E6-07CD-46E1-9163-B52EDA045A64}" xr6:coauthVersionLast="47" xr6:coauthVersionMax="47" xr10:uidLastSave="{00000000-0000-0000-0000-000000000000}"/>
  <bookViews>
    <workbookView xWindow="-120" yWindow="-120" windowWidth="29040" windowHeight="15840" xr2:uid="{0D721FE3-8934-479D-B8C6-0C1B620A8F47}"/>
  </bookViews>
  <sheets>
    <sheet name="Dataset" sheetId="1" r:id="rId1"/>
    <sheet name="Variable &amp; Fixed Cost Overview" sheetId="3" r:id="rId2"/>
    <sheet name="Variable Cos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5" i="3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18" i="3"/>
  <c r="E18" i="3" s="1"/>
  <c r="E19" i="2"/>
  <c r="E18" i="2"/>
  <c r="G6" i="2"/>
  <c r="G7" i="2"/>
  <c r="G8" i="2"/>
  <c r="G9" i="2"/>
  <c r="G10" i="2"/>
  <c r="G11" i="2"/>
  <c r="G12" i="2"/>
  <c r="G13" i="2"/>
  <c r="G14" i="2"/>
  <c r="G15" i="2"/>
  <c r="G16" i="2"/>
  <c r="G5" i="2"/>
  <c r="E20" i="2" l="1"/>
</calcChain>
</file>

<file path=xl/sharedStrings.xml><?xml version="1.0" encoding="utf-8"?>
<sst xmlns="http://schemas.openxmlformats.org/spreadsheetml/2006/main" count="76" uniqueCount="28">
  <si>
    <t>Labor Cost</t>
  </si>
  <si>
    <t>Total Variable Cost</t>
  </si>
  <si>
    <t>Raw Material Cost</t>
  </si>
  <si>
    <t>Manufacturing 
Overhead</t>
  </si>
  <si>
    <t>Variable Cost</t>
  </si>
  <si>
    <t xml:space="preserve">Unit </t>
  </si>
  <si>
    <t>Months</t>
  </si>
  <si>
    <t xml:space="preserve">Calculating Variable Cost Per Unit </t>
  </si>
  <si>
    <t>May</t>
  </si>
  <si>
    <t>June</t>
  </si>
  <si>
    <t>July</t>
  </si>
  <si>
    <t>September</t>
  </si>
  <si>
    <t>October</t>
  </si>
  <si>
    <t>November</t>
  </si>
  <si>
    <t>January</t>
  </si>
  <si>
    <t>February</t>
  </si>
  <si>
    <t>March</t>
  </si>
  <si>
    <t>April</t>
  </si>
  <si>
    <t>August</t>
  </si>
  <si>
    <t>Variable Cost Per Unit</t>
  </si>
  <si>
    <t>Total Number of Units Produced</t>
  </si>
  <si>
    <t>December</t>
  </si>
  <si>
    <t>Fixed Cost</t>
  </si>
  <si>
    <t>Total Cost</t>
  </si>
  <si>
    <t>No of Unit
 Produced</t>
  </si>
  <si>
    <t>Non-linear Variable Cost</t>
  </si>
  <si>
    <t>Linear Variable Cost</t>
  </si>
  <si>
    <t>Try  for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</si>
</sst>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"/>
    <numFmt numFmtId="170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3" borderId="1" xfId="1" applyFont="1" applyFill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170" fontId="0" fillId="0" borderId="2" xfId="0" applyNumberFormat="1" applyBorder="1" applyAlignment="1">
      <alignment horizontal="center" vertical="center"/>
    </xf>
    <xf numFmtId="170" fontId="4" fillId="0" borderId="3" xfId="0" applyNumberFormat="1" applyFont="1" applyBorder="1" applyAlignment="1">
      <alignment horizontal="center" vertical="center"/>
    </xf>
    <xf numFmtId="170" fontId="4" fillId="0" borderId="4" xfId="0" applyNumberFormat="1" applyFont="1" applyBorder="1" applyAlignment="1">
      <alignment horizontal="center" vertical="center"/>
    </xf>
    <xf numFmtId="170" fontId="4" fillId="0" borderId="5" xfId="0" applyNumberFormat="1" applyFont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721977691728704"/>
          <c:y val="0.13451612903225807"/>
          <c:w val="0.76835667709040145"/>
          <c:h val="0.646637033274066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'Variable &amp; Fixed Cost Overview'!$D$4</c:f>
              <c:strCache>
                <c:ptCount val="1"/>
                <c:pt idx="0">
                  <c:v>Variable Cost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'Variable &amp; Fixed Cost Overview'!$B$5:$B$13</c:f>
              <c:numCache>
                <c:formatCode>General</c:formatCode>
                <c:ptCount val="9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</c:numCache>
            </c:numRef>
          </c:xVal>
          <c:yVal>
            <c:numRef>
              <c:f>'Variable &amp; Fixed Cost Overview'!$E$5:$E$13</c:f>
              <c:numCache>
                <c:formatCode>"$"#,##0.00</c:formatCode>
                <c:ptCount val="9"/>
                <c:pt idx="0">
                  <c:v>60.11</c:v>
                </c:pt>
                <c:pt idx="1">
                  <c:v>59</c:v>
                </c:pt>
                <c:pt idx="2">
                  <c:v>60</c:v>
                </c:pt>
                <c:pt idx="3">
                  <c:v>76</c:v>
                </c:pt>
                <c:pt idx="4">
                  <c:v>73</c:v>
                </c:pt>
                <c:pt idx="5">
                  <c:v>96</c:v>
                </c:pt>
                <c:pt idx="6">
                  <c:v>110</c:v>
                </c:pt>
                <c:pt idx="7">
                  <c:v>146</c:v>
                </c:pt>
                <c:pt idx="8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D5-4F21-9A37-B7DE59CF1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5202287"/>
        <c:axId val="1545196879"/>
      </c:scatterChart>
      <c:valAx>
        <c:axId val="1545202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baseline="0"/>
                  <a:t>Unit</a:t>
                </a:r>
              </a:p>
              <a:p>
                <a:pPr>
                  <a:defRPr sz="1100" b="1" i="0" baseline="0"/>
                </a:pPr>
                <a:endParaRPr lang="en-US" sz="1100" b="1" i="0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5196879"/>
        <c:crosses val="autoZero"/>
        <c:crossBetween val="midCat"/>
      </c:valAx>
      <c:valAx>
        <c:axId val="1545196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baseline="0"/>
                  <a:t>Total Cost</a:t>
                </a:r>
              </a:p>
              <a:p>
                <a:pPr>
                  <a:defRPr sz="1100" b="1" i="0" baseline="0"/>
                </a:pPr>
                <a:endParaRPr lang="en-US" sz="1100" b="1" i="0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52022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'Variable &amp; Fixed Cost Overview'!$D$17</c:f>
              <c:strCache>
                <c:ptCount val="1"/>
                <c:pt idx="0">
                  <c:v>Variable Cost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'Variable &amp; Fixed Cost Overview'!$B$18:$B$26</c:f>
              <c:numCache>
                <c:formatCode>General</c:formatCode>
                <c:ptCount val="9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</c:numCache>
            </c:numRef>
          </c:xVal>
          <c:yVal>
            <c:numRef>
              <c:f>'Variable &amp; Fixed Cost Overview'!$E$18:$E$26</c:f>
              <c:numCache>
                <c:formatCode>"$"#,##0.00</c:formatCode>
                <c:ptCount val="9"/>
                <c:pt idx="0">
                  <c:v>60.11</c:v>
                </c:pt>
                <c:pt idx="1">
                  <c:v>70.22</c:v>
                </c:pt>
                <c:pt idx="2">
                  <c:v>80.33</c:v>
                </c:pt>
                <c:pt idx="3">
                  <c:v>90.44</c:v>
                </c:pt>
                <c:pt idx="4">
                  <c:v>100.55000000000001</c:v>
                </c:pt>
                <c:pt idx="5">
                  <c:v>110.66</c:v>
                </c:pt>
                <c:pt idx="6">
                  <c:v>120.77000000000001</c:v>
                </c:pt>
                <c:pt idx="7">
                  <c:v>130.88</c:v>
                </c:pt>
                <c:pt idx="8">
                  <c:v>140.99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75-4276-9885-43FCA6D00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0271999"/>
        <c:axId val="1550272415"/>
      </c:scatterChart>
      <c:valAx>
        <c:axId val="1550271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baseline="0"/>
                  <a:t>Unit </a:t>
                </a:r>
              </a:p>
              <a:p>
                <a:pPr>
                  <a:defRPr sz="1100" b="1" i="0" baseline="0"/>
                </a:pPr>
                <a:endParaRPr lang="en-US" sz="1100" b="1" i="0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272415"/>
        <c:crosses val="autoZero"/>
        <c:crossBetween val="midCat"/>
      </c:valAx>
      <c:valAx>
        <c:axId val="1550272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baseline="0"/>
                  <a:t>Total Cost</a:t>
                </a:r>
              </a:p>
              <a:p>
                <a:pPr>
                  <a:defRPr sz="1100" b="1" i="0" baseline="0"/>
                </a:pPr>
                <a:endParaRPr lang="en-US" sz="1100" b="1" i="0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2719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514351</xdr:colOff>
      <xdr:row>3</xdr:row>
      <xdr:rowOff>266700</xdr:rowOff>
    </xdr:from>
    <xdr:to>
      <xdr:col>17</xdr:col>
      <xdr:colOff>390525</xdr:colOff>
      <xdr:row>16</xdr:row>
      <xdr:rowOff>438150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54787F-B331-9640-D177-BB9DAC96E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47624</xdr:colOff>
      <xdr:row>24</xdr:row>
      <xdr:rowOff>85725</xdr:rowOff>
    </xdr:from>
    <xdr:to>
      <xdr:col>23</xdr:col>
      <xdr:colOff>114299</xdr:colOff>
      <xdr:row>42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ADFB6D-FD96-B4BF-F5C5-6ADE9D830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4EA5-F331-4EC9-BB30-BEBEE176C9AF}">
  <dimension ref="B2:G20"/>
  <sheetViews>
    <sheetView showGridLines="0" tabSelected="1" workbookViewId="0">
      <selection activeCell="F21" sqref="F21"/>
    </sheetView>
  </sheetViews>
  <sheetFormatPr defaultRowHeight="20.100000000000001" customHeight="1" x14ac:dyDescent="0.25"/>
  <cols>
    <col min="1" max="1" width="3.85546875" style="1" customWidth="1"/>
    <col min="2" max="2" width="12.42578125" style="1" customWidth="1"/>
    <col min="3" max="3" width="10.85546875" style="1" customWidth="1"/>
    <col min="4" max="4" width="17.5703125" style="1" customWidth="1"/>
    <col min="5" max="5" width="17.7109375" style="1" customWidth="1"/>
    <col min="6" max="6" width="20.42578125" style="1" customWidth="1"/>
    <col min="7" max="7" width="15.140625" style="1" customWidth="1"/>
    <col min="8" max="16384" width="9.140625" style="1"/>
  </cols>
  <sheetData>
    <row r="2" spans="2:7" ht="20.100000000000001" customHeight="1" x14ac:dyDescent="0.25">
      <c r="B2" s="6" t="s">
        <v>7</v>
      </c>
      <c r="C2" s="6"/>
      <c r="D2" s="6"/>
      <c r="E2" s="6"/>
      <c r="F2" s="6"/>
      <c r="G2" s="6"/>
    </row>
    <row r="4" spans="2:7" ht="38.25" customHeight="1" x14ac:dyDescent="0.25">
      <c r="B4" s="2" t="s">
        <v>6</v>
      </c>
      <c r="C4" s="2" t="s">
        <v>5</v>
      </c>
      <c r="D4" s="4" t="s">
        <v>2</v>
      </c>
      <c r="E4" s="4" t="s">
        <v>0</v>
      </c>
      <c r="F4" s="4" t="s">
        <v>3</v>
      </c>
      <c r="G4" s="2" t="s">
        <v>4</v>
      </c>
    </row>
    <row r="5" spans="2:7" ht="20.100000000000001" customHeight="1" x14ac:dyDescent="0.25">
      <c r="B5" s="9" t="s">
        <v>14</v>
      </c>
      <c r="C5" s="3">
        <v>20</v>
      </c>
      <c r="D5" s="3">
        <v>50</v>
      </c>
      <c r="E5" s="3">
        <v>10</v>
      </c>
      <c r="F5" s="3">
        <v>1000</v>
      </c>
      <c r="G5" s="10"/>
    </row>
    <row r="6" spans="2:7" ht="20.100000000000001" customHeight="1" x14ac:dyDescent="0.25">
      <c r="B6" s="9" t="s">
        <v>15</v>
      </c>
      <c r="C6" s="3">
        <v>50</v>
      </c>
      <c r="D6" s="3">
        <v>25</v>
      </c>
      <c r="E6" s="3">
        <v>15</v>
      </c>
      <c r="F6" s="3">
        <v>1520</v>
      </c>
      <c r="G6" s="10"/>
    </row>
    <row r="7" spans="2:7" ht="20.100000000000001" customHeight="1" x14ac:dyDescent="0.25">
      <c r="B7" s="9" t="s">
        <v>16</v>
      </c>
      <c r="C7" s="3">
        <v>65</v>
      </c>
      <c r="D7" s="3">
        <v>45</v>
      </c>
      <c r="E7" s="3">
        <v>20</v>
      </c>
      <c r="F7" s="3">
        <v>4587</v>
      </c>
      <c r="G7" s="10"/>
    </row>
    <row r="8" spans="2:7" ht="20.100000000000001" customHeight="1" x14ac:dyDescent="0.25">
      <c r="B8" s="9" t="s">
        <v>17</v>
      </c>
      <c r="C8" s="3">
        <v>95</v>
      </c>
      <c r="D8" s="3">
        <v>78</v>
      </c>
      <c r="E8" s="3">
        <v>15</v>
      </c>
      <c r="F8" s="3">
        <v>6512</v>
      </c>
      <c r="G8" s="10"/>
    </row>
    <row r="9" spans="2:7" ht="20.100000000000001" customHeight="1" x14ac:dyDescent="0.25">
      <c r="B9" s="9" t="s">
        <v>8</v>
      </c>
      <c r="C9" s="3">
        <v>75</v>
      </c>
      <c r="D9" s="3">
        <v>15</v>
      </c>
      <c r="E9" s="3">
        <v>12</v>
      </c>
      <c r="F9" s="3">
        <v>9856</v>
      </c>
      <c r="G9" s="10"/>
    </row>
    <row r="10" spans="2:7" ht="20.100000000000001" customHeight="1" x14ac:dyDescent="0.25">
      <c r="B10" s="9" t="s">
        <v>9</v>
      </c>
      <c r="C10" s="3">
        <v>84</v>
      </c>
      <c r="D10" s="3">
        <v>32</v>
      </c>
      <c r="E10" s="3">
        <v>24</v>
      </c>
      <c r="F10" s="3">
        <v>6589</v>
      </c>
      <c r="G10" s="10"/>
    </row>
    <row r="11" spans="2:7" ht="20.100000000000001" customHeight="1" x14ac:dyDescent="0.25">
      <c r="B11" s="9" t="s">
        <v>10</v>
      </c>
      <c r="C11" s="3">
        <v>15</v>
      </c>
      <c r="D11" s="3">
        <v>45</v>
      </c>
      <c r="E11" s="3">
        <v>57</v>
      </c>
      <c r="F11" s="3">
        <v>5236</v>
      </c>
      <c r="G11" s="10"/>
    </row>
    <row r="12" spans="2:7" ht="20.100000000000001" customHeight="1" x14ac:dyDescent="0.25">
      <c r="B12" s="9" t="s">
        <v>18</v>
      </c>
      <c r="C12" s="3">
        <v>35</v>
      </c>
      <c r="D12" s="3">
        <v>41</v>
      </c>
      <c r="E12" s="3">
        <v>89</v>
      </c>
      <c r="F12" s="3">
        <v>5214</v>
      </c>
      <c r="G12" s="10"/>
    </row>
    <row r="13" spans="2:7" ht="20.100000000000001" customHeight="1" x14ac:dyDescent="0.25">
      <c r="B13" s="9" t="s">
        <v>11</v>
      </c>
      <c r="C13" s="3">
        <v>26</v>
      </c>
      <c r="D13" s="3">
        <v>58</v>
      </c>
      <c r="E13" s="3">
        <v>63</v>
      </c>
      <c r="F13" s="3">
        <v>4521</v>
      </c>
      <c r="G13" s="10"/>
    </row>
    <row r="14" spans="2:7" ht="20.100000000000001" customHeight="1" x14ac:dyDescent="0.25">
      <c r="B14" s="9" t="s">
        <v>12</v>
      </c>
      <c r="C14" s="3">
        <v>45</v>
      </c>
      <c r="D14" s="3">
        <v>79</v>
      </c>
      <c r="E14" s="3">
        <v>21</v>
      </c>
      <c r="F14" s="3">
        <v>3256</v>
      </c>
      <c r="G14" s="10"/>
    </row>
    <row r="15" spans="2:7" ht="20.100000000000001" customHeight="1" x14ac:dyDescent="0.25">
      <c r="B15" s="9" t="s">
        <v>13</v>
      </c>
      <c r="C15" s="3">
        <v>51</v>
      </c>
      <c r="D15" s="3">
        <v>63</v>
      </c>
      <c r="E15" s="3">
        <v>45</v>
      </c>
      <c r="F15" s="3">
        <v>8521</v>
      </c>
      <c r="G15" s="10"/>
    </row>
    <row r="16" spans="2:7" ht="20.100000000000001" customHeight="1" x14ac:dyDescent="0.25">
      <c r="B16" s="9" t="s">
        <v>21</v>
      </c>
      <c r="C16" s="3">
        <v>58</v>
      </c>
      <c r="D16" s="3">
        <v>25</v>
      </c>
      <c r="E16" s="3">
        <v>25</v>
      </c>
      <c r="F16" s="3">
        <v>1542</v>
      </c>
      <c r="G16" s="10"/>
    </row>
    <row r="17" spans="2:7" ht="20.100000000000001" customHeight="1" x14ac:dyDescent="0.25">
      <c r="B17" s="8"/>
      <c r="C17" s="8"/>
      <c r="D17" s="8"/>
      <c r="E17" s="8"/>
      <c r="F17" s="8"/>
      <c r="G17" s="8"/>
    </row>
    <row r="18" spans="2:7" ht="20.100000000000001" customHeight="1" x14ac:dyDescent="0.25">
      <c r="B18" s="7" t="s">
        <v>1</v>
      </c>
      <c r="C18" s="7"/>
      <c r="D18" s="7"/>
      <c r="E18" s="10"/>
      <c r="F18" s="8"/>
      <c r="G18" s="8"/>
    </row>
    <row r="19" spans="2:7" ht="20.100000000000001" customHeight="1" x14ac:dyDescent="0.25">
      <c r="B19" s="7" t="s">
        <v>20</v>
      </c>
      <c r="C19" s="7"/>
      <c r="D19" s="7"/>
      <c r="E19" s="10"/>
    </row>
    <row r="20" spans="2:7" ht="20.100000000000001" customHeight="1" x14ac:dyDescent="0.25">
      <c r="B20" s="7" t="s">
        <v>19</v>
      </c>
      <c r="C20" s="7"/>
      <c r="D20" s="7"/>
      <c r="E20" s="11"/>
    </row>
  </sheetData>
  <mergeCells count="4">
    <mergeCell ref="B2:G2"/>
    <mergeCell ref="B18:D18"/>
    <mergeCell ref="B19:D19"/>
    <mergeCell ref="B20:D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588ED-1BE1-4CD5-9210-9986C1170265}">
  <dimension ref="B2:E26"/>
  <sheetViews>
    <sheetView showGridLines="0" workbookViewId="0">
      <selection activeCell="V9" sqref="V9"/>
    </sheetView>
  </sheetViews>
  <sheetFormatPr defaultRowHeight="20.100000000000001" customHeight="1" x14ac:dyDescent="0.25"/>
  <cols>
    <col min="1" max="1" width="4.28515625" style="1" customWidth="1"/>
    <col min="2" max="2" width="19.28515625" style="1" customWidth="1"/>
    <col min="3" max="3" width="15.7109375" style="1" customWidth="1"/>
    <col min="4" max="4" width="16.5703125" style="1" customWidth="1"/>
    <col min="5" max="5" width="12.5703125" style="1" customWidth="1"/>
    <col min="6" max="16384" width="9.140625" style="1"/>
  </cols>
  <sheetData>
    <row r="2" spans="2:5" ht="20.100000000000001" customHeight="1" thickBot="1" x14ac:dyDescent="0.3">
      <c r="B2" s="5" t="s">
        <v>25</v>
      </c>
      <c r="C2" s="5"/>
      <c r="D2" s="5"/>
      <c r="E2" s="5"/>
    </row>
    <row r="3" spans="2:5" ht="20.100000000000001" customHeight="1" thickTop="1" x14ac:dyDescent="0.25"/>
    <row r="4" spans="2:5" ht="31.5" x14ac:dyDescent="0.25">
      <c r="B4" s="4" t="s">
        <v>24</v>
      </c>
      <c r="C4" s="4" t="s">
        <v>22</v>
      </c>
      <c r="D4" s="4" t="s">
        <v>4</v>
      </c>
      <c r="E4" s="2" t="s">
        <v>23</v>
      </c>
    </row>
    <row r="5" spans="2:5" ht="20.100000000000001" customHeight="1" x14ac:dyDescent="0.25">
      <c r="B5" s="3">
        <v>15</v>
      </c>
      <c r="C5" s="17">
        <v>50</v>
      </c>
      <c r="D5" s="16">
        <v>10.11</v>
      </c>
      <c r="E5" s="16">
        <f>D5+$C$5</f>
        <v>60.11</v>
      </c>
    </row>
    <row r="6" spans="2:5" ht="20.100000000000001" customHeight="1" x14ac:dyDescent="0.25">
      <c r="B6" s="3">
        <v>30</v>
      </c>
      <c r="C6" s="18"/>
      <c r="D6" s="16">
        <v>9</v>
      </c>
      <c r="E6" s="16">
        <f t="shared" ref="E6:E13" si="0">D6+$C$5</f>
        <v>59</v>
      </c>
    </row>
    <row r="7" spans="2:5" ht="20.100000000000001" customHeight="1" x14ac:dyDescent="0.25">
      <c r="B7" s="3">
        <v>45</v>
      </c>
      <c r="C7" s="18"/>
      <c r="D7" s="16">
        <v>10</v>
      </c>
      <c r="E7" s="16">
        <f t="shared" si="0"/>
        <v>60</v>
      </c>
    </row>
    <row r="8" spans="2:5" ht="20.100000000000001" customHeight="1" x14ac:dyDescent="0.25">
      <c r="B8" s="3">
        <v>60</v>
      </c>
      <c r="C8" s="18"/>
      <c r="D8" s="16">
        <v>26</v>
      </c>
      <c r="E8" s="16">
        <f t="shared" si="0"/>
        <v>76</v>
      </c>
    </row>
    <row r="9" spans="2:5" ht="20.100000000000001" customHeight="1" x14ac:dyDescent="0.25">
      <c r="B9" s="3">
        <v>75</v>
      </c>
      <c r="C9" s="18"/>
      <c r="D9" s="16">
        <v>23</v>
      </c>
      <c r="E9" s="16">
        <f t="shared" si="0"/>
        <v>73</v>
      </c>
    </row>
    <row r="10" spans="2:5" ht="20.100000000000001" customHeight="1" x14ac:dyDescent="0.25">
      <c r="B10" s="3">
        <v>90</v>
      </c>
      <c r="C10" s="18"/>
      <c r="D10" s="16">
        <v>46</v>
      </c>
      <c r="E10" s="16">
        <f t="shared" si="0"/>
        <v>96</v>
      </c>
    </row>
    <row r="11" spans="2:5" ht="20.100000000000001" customHeight="1" x14ac:dyDescent="0.25">
      <c r="B11" s="3">
        <v>105</v>
      </c>
      <c r="C11" s="18"/>
      <c r="D11" s="16">
        <v>60</v>
      </c>
      <c r="E11" s="16">
        <f t="shared" si="0"/>
        <v>110</v>
      </c>
    </row>
    <row r="12" spans="2:5" ht="20.100000000000001" customHeight="1" x14ac:dyDescent="0.25">
      <c r="B12" s="3">
        <v>120</v>
      </c>
      <c r="C12" s="18"/>
      <c r="D12" s="16">
        <v>96</v>
      </c>
      <c r="E12" s="16">
        <f t="shared" si="0"/>
        <v>146</v>
      </c>
    </row>
    <row r="13" spans="2:5" ht="20.100000000000001" customHeight="1" x14ac:dyDescent="0.25">
      <c r="B13" s="3">
        <v>135</v>
      </c>
      <c r="C13" s="19"/>
      <c r="D13" s="16">
        <v>120</v>
      </c>
      <c r="E13" s="16">
        <f t="shared" si="0"/>
        <v>170</v>
      </c>
    </row>
    <row r="15" spans="2:5" ht="20.100000000000001" customHeight="1" thickBot="1" x14ac:dyDescent="0.3">
      <c r="B15" s="5" t="s">
        <v>26</v>
      </c>
      <c r="C15" s="5"/>
      <c r="D15" s="5"/>
      <c r="E15" s="5"/>
    </row>
    <row r="16" spans="2:5" ht="20.100000000000001" customHeight="1" thickTop="1" x14ac:dyDescent="0.25"/>
    <row r="17" spans="2:5" ht="37.5" customHeight="1" x14ac:dyDescent="0.25">
      <c r="B17" s="4" t="s">
        <v>24</v>
      </c>
      <c r="C17" s="2" t="s">
        <v>22</v>
      </c>
      <c r="D17" s="4" t="s">
        <v>4</v>
      </c>
      <c r="E17" s="2" t="s">
        <v>23</v>
      </c>
    </row>
    <row r="18" spans="2:5" ht="20.100000000000001" customHeight="1" x14ac:dyDescent="0.25">
      <c r="B18" s="3">
        <v>15</v>
      </c>
      <c r="C18" s="17">
        <v>50</v>
      </c>
      <c r="D18" s="16">
        <f>B18*0.674</f>
        <v>10.110000000000001</v>
      </c>
      <c r="E18" s="16">
        <f>$C$18+D18</f>
        <v>60.11</v>
      </c>
    </row>
    <row r="19" spans="2:5" ht="20.100000000000001" customHeight="1" x14ac:dyDescent="0.25">
      <c r="B19" s="3">
        <v>30</v>
      </c>
      <c r="C19" s="18"/>
      <c r="D19" s="16">
        <f>B19*0.674</f>
        <v>20.220000000000002</v>
      </c>
      <c r="E19" s="16">
        <f t="shared" ref="E19:E26" si="1">$C$18+D19</f>
        <v>70.22</v>
      </c>
    </row>
    <row r="20" spans="2:5" ht="20.100000000000001" customHeight="1" x14ac:dyDescent="0.25">
      <c r="B20" s="3">
        <v>45</v>
      </c>
      <c r="C20" s="18"/>
      <c r="D20" s="16">
        <f>B20*0.674</f>
        <v>30.330000000000002</v>
      </c>
      <c r="E20" s="16">
        <f t="shared" si="1"/>
        <v>80.33</v>
      </c>
    </row>
    <row r="21" spans="2:5" ht="20.100000000000001" customHeight="1" x14ac:dyDescent="0.25">
      <c r="B21" s="3">
        <v>60</v>
      </c>
      <c r="C21" s="18"/>
      <c r="D21" s="16">
        <f>B21*0.674</f>
        <v>40.440000000000005</v>
      </c>
      <c r="E21" s="16">
        <f t="shared" si="1"/>
        <v>90.44</v>
      </c>
    </row>
    <row r="22" spans="2:5" ht="20.100000000000001" customHeight="1" x14ac:dyDescent="0.25">
      <c r="B22" s="3">
        <v>75</v>
      </c>
      <c r="C22" s="18"/>
      <c r="D22" s="16">
        <f>B22*0.674</f>
        <v>50.550000000000004</v>
      </c>
      <c r="E22" s="16">
        <f t="shared" si="1"/>
        <v>100.55000000000001</v>
      </c>
    </row>
    <row r="23" spans="2:5" ht="20.100000000000001" customHeight="1" x14ac:dyDescent="0.25">
      <c r="B23" s="3">
        <v>90</v>
      </c>
      <c r="C23" s="18"/>
      <c r="D23" s="16">
        <f>B23*0.674</f>
        <v>60.660000000000004</v>
      </c>
      <c r="E23" s="16">
        <f t="shared" si="1"/>
        <v>110.66</v>
      </c>
    </row>
    <row r="24" spans="2:5" ht="20.100000000000001" customHeight="1" x14ac:dyDescent="0.25">
      <c r="B24" s="3">
        <v>105</v>
      </c>
      <c r="C24" s="18"/>
      <c r="D24" s="16">
        <f>B24*0.674</f>
        <v>70.77000000000001</v>
      </c>
      <c r="E24" s="16">
        <f t="shared" si="1"/>
        <v>120.77000000000001</v>
      </c>
    </row>
    <row r="25" spans="2:5" ht="20.100000000000001" customHeight="1" x14ac:dyDescent="0.25">
      <c r="B25" s="3">
        <v>120</v>
      </c>
      <c r="C25" s="18"/>
      <c r="D25" s="16">
        <f>B25*0.674</f>
        <v>80.88000000000001</v>
      </c>
      <c r="E25" s="16">
        <f t="shared" si="1"/>
        <v>130.88</v>
      </c>
    </row>
    <row r="26" spans="2:5" ht="20.100000000000001" customHeight="1" x14ac:dyDescent="0.25">
      <c r="B26" s="3">
        <v>135</v>
      </c>
      <c r="C26" s="19"/>
      <c r="D26" s="16">
        <f>B26*0.674</f>
        <v>90.990000000000009</v>
      </c>
      <c r="E26" s="16">
        <f t="shared" si="1"/>
        <v>140.99</v>
      </c>
    </row>
  </sheetData>
  <mergeCells count="4">
    <mergeCell ref="C18:C26"/>
    <mergeCell ref="C5:C13"/>
    <mergeCell ref="B2:E2"/>
    <mergeCell ref="B15:E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1C2A5-3FE7-4711-A6E5-062CD6F58A6C}">
  <dimension ref="B2:R20"/>
  <sheetViews>
    <sheetView showGridLines="0" workbookViewId="0">
      <selection activeCell="F25" sqref="F25"/>
    </sheetView>
  </sheetViews>
  <sheetFormatPr defaultRowHeight="20.100000000000001" customHeight="1" x14ac:dyDescent="0.25"/>
  <cols>
    <col min="1" max="1" width="3.85546875" style="1" customWidth="1"/>
    <col min="2" max="2" width="13.28515625" style="1" customWidth="1"/>
    <col min="3" max="3" width="8.42578125" style="1" customWidth="1"/>
    <col min="4" max="4" width="17.42578125" style="1" customWidth="1"/>
    <col min="5" max="5" width="14.85546875" style="1" customWidth="1"/>
    <col min="6" max="6" width="19.28515625" style="1" customWidth="1"/>
    <col min="7" max="7" width="19.42578125" style="1" customWidth="1"/>
    <col min="8" max="12" width="9.140625" style="1"/>
    <col min="13" max="13" width="19.7109375" style="1" customWidth="1"/>
    <col min="14" max="14" width="9.42578125" style="1" customWidth="1"/>
    <col min="15" max="15" width="18" style="1" customWidth="1"/>
    <col min="16" max="16" width="20.85546875" style="1" customWidth="1"/>
    <col min="17" max="17" width="20.7109375" style="1" customWidth="1"/>
    <col min="18" max="18" width="17.85546875" style="1" customWidth="1"/>
    <col min="19" max="16384" width="9.140625" style="1"/>
  </cols>
  <sheetData>
    <row r="2" spans="2:18" ht="20.100000000000001" customHeight="1" x14ac:dyDescent="0.25">
      <c r="B2" s="6" t="s">
        <v>7</v>
      </c>
      <c r="C2" s="6"/>
      <c r="D2" s="6"/>
      <c r="E2" s="6"/>
      <c r="F2" s="6"/>
      <c r="G2" s="6"/>
      <c r="M2" s="6" t="s">
        <v>27</v>
      </c>
      <c r="N2" s="6"/>
      <c r="O2" s="6"/>
      <c r="P2" s="6"/>
      <c r="Q2" s="6"/>
      <c r="R2" s="6"/>
    </row>
    <row r="4" spans="2:18" ht="38.25" customHeight="1" x14ac:dyDescent="0.25">
      <c r="B4" s="2" t="s">
        <v>6</v>
      </c>
      <c r="C4" s="2" t="s">
        <v>5</v>
      </c>
      <c r="D4" s="4" t="s">
        <v>2</v>
      </c>
      <c r="E4" s="4" t="s">
        <v>0</v>
      </c>
      <c r="F4" s="4" t="s">
        <v>3</v>
      </c>
      <c r="G4" s="2" t="s">
        <v>4</v>
      </c>
      <c r="M4" s="2" t="s">
        <v>6</v>
      </c>
      <c r="N4" s="2" t="s">
        <v>5</v>
      </c>
      <c r="O4" s="4" t="s">
        <v>2</v>
      </c>
      <c r="P4" s="4" t="s">
        <v>0</v>
      </c>
      <c r="Q4" s="4" t="s">
        <v>3</v>
      </c>
      <c r="R4" s="2" t="s">
        <v>4</v>
      </c>
    </row>
    <row r="5" spans="2:18" ht="20.100000000000001" customHeight="1" x14ac:dyDescent="0.25">
      <c r="B5" s="9" t="s">
        <v>14</v>
      </c>
      <c r="C5" s="3">
        <v>20</v>
      </c>
      <c r="D5" s="3">
        <v>50</v>
      </c>
      <c r="E5" s="3">
        <v>10</v>
      </c>
      <c r="F5" s="3">
        <v>1000</v>
      </c>
      <c r="G5" s="12">
        <f>D5+E5+F5</f>
        <v>1060</v>
      </c>
      <c r="M5" s="9" t="s">
        <v>14</v>
      </c>
      <c r="N5" s="3">
        <v>20</v>
      </c>
      <c r="O5" s="3">
        <v>50</v>
      </c>
      <c r="P5" s="3">
        <v>10</v>
      </c>
      <c r="Q5" s="3">
        <v>1000</v>
      </c>
      <c r="R5" s="12"/>
    </row>
    <row r="6" spans="2:18" ht="20.100000000000001" customHeight="1" x14ac:dyDescent="0.25">
      <c r="B6" s="9" t="s">
        <v>15</v>
      </c>
      <c r="C6" s="3">
        <v>50</v>
      </c>
      <c r="D6" s="3">
        <v>25</v>
      </c>
      <c r="E6" s="3">
        <v>15</v>
      </c>
      <c r="F6" s="3">
        <v>1520</v>
      </c>
      <c r="G6" s="12">
        <f t="shared" ref="G6:G16" si="0">D6+E6+F6</f>
        <v>1560</v>
      </c>
      <c r="M6" s="9" t="s">
        <v>15</v>
      </c>
      <c r="N6" s="3">
        <v>50</v>
      </c>
      <c r="O6" s="3">
        <v>25</v>
      </c>
      <c r="P6" s="3">
        <v>15</v>
      </c>
      <c r="Q6" s="3">
        <v>1520</v>
      </c>
      <c r="R6" s="12"/>
    </row>
    <row r="7" spans="2:18" ht="20.100000000000001" customHeight="1" x14ac:dyDescent="0.25">
      <c r="B7" s="9" t="s">
        <v>16</v>
      </c>
      <c r="C7" s="3">
        <v>65</v>
      </c>
      <c r="D7" s="3">
        <v>45</v>
      </c>
      <c r="E7" s="3">
        <v>20</v>
      </c>
      <c r="F7" s="3">
        <v>4587</v>
      </c>
      <c r="G7" s="12">
        <f t="shared" si="0"/>
        <v>4652</v>
      </c>
      <c r="M7" s="9" t="s">
        <v>16</v>
      </c>
      <c r="N7" s="3">
        <v>65</v>
      </c>
      <c r="O7" s="3">
        <v>45</v>
      </c>
      <c r="P7" s="3">
        <v>20</v>
      </c>
      <c r="Q7" s="3">
        <v>4587</v>
      </c>
      <c r="R7" s="12"/>
    </row>
    <row r="8" spans="2:18" ht="20.100000000000001" customHeight="1" x14ac:dyDescent="0.25">
      <c r="B8" s="9" t="s">
        <v>17</v>
      </c>
      <c r="C8" s="3">
        <v>95</v>
      </c>
      <c r="D8" s="3">
        <v>78</v>
      </c>
      <c r="E8" s="3">
        <v>15</v>
      </c>
      <c r="F8" s="3">
        <v>6512</v>
      </c>
      <c r="G8" s="12">
        <f t="shared" si="0"/>
        <v>6605</v>
      </c>
      <c r="M8" s="9" t="s">
        <v>17</v>
      </c>
      <c r="N8" s="3">
        <v>95</v>
      </c>
      <c r="O8" s="3">
        <v>78</v>
      </c>
      <c r="P8" s="3">
        <v>15</v>
      </c>
      <c r="Q8" s="3">
        <v>6512</v>
      </c>
      <c r="R8" s="12"/>
    </row>
    <row r="9" spans="2:18" ht="20.100000000000001" customHeight="1" x14ac:dyDescent="0.25">
      <c r="B9" s="9" t="s">
        <v>8</v>
      </c>
      <c r="C9" s="3">
        <v>75</v>
      </c>
      <c r="D9" s="3">
        <v>15</v>
      </c>
      <c r="E9" s="3">
        <v>12</v>
      </c>
      <c r="F9" s="3">
        <v>9856</v>
      </c>
      <c r="G9" s="12">
        <f t="shared" si="0"/>
        <v>9883</v>
      </c>
      <c r="M9" s="9" t="s">
        <v>8</v>
      </c>
      <c r="N9" s="3">
        <v>75</v>
      </c>
      <c r="O9" s="3">
        <v>15</v>
      </c>
      <c r="P9" s="3">
        <v>12</v>
      </c>
      <c r="Q9" s="3">
        <v>9856</v>
      </c>
      <c r="R9" s="12"/>
    </row>
    <row r="10" spans="2:18" ht="20.100000000000001" customHeight="1" x14ac:dyDescent="0.25">
      <c r="B10" s="9" t="s">
        <v>9</v>
      </c>
      <c r="C10" s="3">
        <v>84</v>
      </c>
      <c r="D10" s="3">
        <v>32</v>
      </c>
      <c r="E10" s="3">
        <v>24</v>
      </c>
      <c r="F10" s="3">
        <v>6589</v>
      </c>
      <c r="G10" s="12">
        <f t="shared" si="0"/>
        <v>6645</v>
      </c>
      <c r="M10" s="9" t="s">
        <v>9</v>
      </c>
      <c r="N10" s="3">
        <v>84</v>
      </c>
      <c r="O10" s="3">
        <v>32</v>
      </c>
      <c r="P10" s="3">
        <v>24</v>
      </c>
      <c r="Q10" s="3">
        <v>6589</v>
      </c>
      <c r="R10" s="12"/>
    </row>
    <row r="11" spans="2:18" ht="20.100000000000001" customHeight="1" x14ac:dyDescent="0.25">
      <c r="B11" s="9" t="s">
        <v>10</v>
      </c>
      <c r="C11" s="3">
        <v>15</v>
      </c>
      <c r="D11" s="3">
        <v>45</v>
      </c>
      <c r="E11" s="3">
        <v>57</v>
      </c>
      <c r="F11" s="3">
        <v>5236</v>
      </c>
      <c r="G11" s="12">
        <f t="shared" si="0"/>
        <v>5338</v>
      </c>
      <c r="M11" s="9" t="s">
        <v>10</v>
      </c>
      <c r="N11" s="3">
        <v>15</v>
      </c>
      <c r="O11" s="3">
        <v>45</v>
      </c>
      <c r="P11" s="3">
        <v>57</v>
      </c>
      <c r="Q11" s="3">
        <v>5236</v>
      </c>
      <c r="R11" s="12"/>
    </row>
    <row r="12" spans="2:18" ht="20.100000000000001" customHeight="1" x14ac:dyDescent="0.25">
      <c r="B12" s="9" t="s">
        <v>18</v>
      </c>
      <c r="C12" s="3">
        <v>35</v>
      </c>
      <c r="D12" s="3">
        <v>41</v>
      </c>
      <c r="E12" s="3">
        <v>89</v>
      </c>
      <c r="F12" s="3">
        <v>5214</v>
      </c>
      <c r="G12" s="12">
        <f t="shared" si="0"/>
        <v>5344</v>
      </c>
      <c r="M12" s="9" t="s">
        <v>18</v>
      </c>
      <c r="N12" s="3">
        <v>35</v>
      </c>
      <c r="O12" s="3">
        <v>41</v>
      </c>
      <c r="P12" s="3">
        <v>89</v>
      </c>
      <c r="Q12" s="3">
        <v>5214</v>
      </c>
      <c r="R12" s="12"/>
    </row>
    <row r="13" spans="2:18" ht="20.100000000000001" customHeight="1" x14ac:dyDescent="0.25">
      <c r="B13" s="9" t="s">
        <v>11</v>
      </c>
      <c r="C13" s="3">
        <v>26</v>
      </c>
      <c r="D13" s="3">
        <v>58</v>
      </c>
      <c r="E13" s="3">
        <v>63</v>
      </c>
      <c r="F13" s="3">
        <v>4521</v>
      </c>
      <c r="G13" s="12">
        <f t="shared" si="0"/>
        <v>4642</v>
      </c>
      <c r="M13" s="9" t="s">
        <v>11</v>
      </c>
      <c r="N13" s="3">
        <v>26</v>
      </c>
      <c r="O13" s="3">
        <v>58</v>
      </c>
      <c r="P13" s="3">
        <v>63</v>
      </c>
      <c r="Q13" s="3">
        <v>4521</v>
      </c>
      <c r="R13" s="12"/>
    </row>
    <row r="14" spans="2:18" ht="20.100000000000001" customHeight="1" x14ac:dyDescent="0.25">
      <c r="B14" s="9" t="s">
        <v>12</v>
      </c>
      <c r="C14" s="3">
        <v>45</v>
      </c>
      <c r="D14" s="3">
        <v>79</v>
      </c>
      <c r="E14" s="3">
        <v>21</v>
      </c>
      <c r="F14" s="3">
        <v>3256</v>
      </c>
      <c r="G14" s="12">
        <f t="shared" si="0"/>
        <v>3356</v>
      </c>
      <c r="M14" s="9" t="s">
        <v>12</v>
      </c>
      <c r="N14" s="3">
        <v>45</v>
      </c>
      <c r="O14" s="3">
        <v>79</v>
      </c>
      <c r="P14" s="3">
        <v>21</v>
      </c>
      <c r="Q14" s="3">
        <v>3256</v>
      </c>
      <c r="R14" s="12"/>
    </row>
    <row r="15" spans="2:18" ht="20.100000000000001" customHeight="1" x14ac:dyDescent="0.25">
      <c r="B15" s="9" t="s">
        <v>13</v>
      </c>
      <c r="C15" s="3">
        <v>51</v>
      </c>
      <c r="D15" s="3">
        <v>63</v>
      </c>
      <c r="E15" s="3">
        <v>45</v>
      </c>
      <c r="F15" s="3">
        <v>8521</v>
      </c>
      <c r="G15" s="12">
        <f t="shared" si="0"/>
        <v>8629</v>
      </c>
      <c r="M15" s="9" t="s">
        <v>13</v>
      </c>
      <c r="N15" s="3">
        <v>51</v>
      </c>
      <c r="O15" s="3">
        <v>63</v>
      </c>
      <c r="P15" s="3">
        <v>45</v>
      </c>
      <c r="Q15" s="3">
        <v>8521</v>
      </c>
      <c r="R15" s="12"/>
    </row>
    <row r="16" spans="2:18" ht="20.100000000000001" customHeight="1" x14ac:dyDescent="0.25">
      <c r="B16" s="9" t="s">
        <v>21</v>
      </c>
      <c r="C16" s="3">
        <v>58</v>
      </c>
      <c r="D16" s="3">
        <v>25</v>
      </c>
      <c r="E16" s="3">
        <v>25</v>
      </c>
      <c r="F16" s="3">
        <v>1542</v>
      </c>
      <c r="G16" s="12">
        <f t="shared" si="0"/>
        <v>1592</v>
      </c>
      <c r="M16" s="9" t="s">
        <v>21</v>
      </c>
      <c r="N16" s="3">
        <v>58</v>
      </c>
      <c r="O16" s="3">
        <v>25</v>
      </c>
      <c r="P16" s="3">
        <v>25</v>
      </c>
      <c r="Q16" s="3">
        <v>1542</v>
      </c>
      <c r="R16" s="12"/>
    </row>
    <row r="17" spans="2:18" ht="20.100000000000001" customHeight="1" x14ac:dyDescent="0.25">
      <c r="B17" s="8"/>
      <c r="C17" s="8"/>
      <c r="D17" s="8"/>
      <c r="E17" s="8"/>
      <c r="F17" s="8"/>
      <c r="G17" s="8"/>
      <c r="M17" s="8"/>
      <c r="N17" s="8"/>
      <c r="O17" s="8"/>
      <c r="P17" s="8"/>
      <c r="Q17" s="8"/>
      <c r="R17" s="8"/>
    </row>
    <row r="18" spans="2:18" ht="20.100000000000001" customHeight="1" x14ac:dyDescent="0.25">
      <c r="B18" s="7" t="s">
        <v>1</v>
      </c>
      <c r="C18" s="7"/>
      <c r="D18" s="7"/>
      <c r="E18" s="14">
        <f>SUM(G5:G16)</f>
        <v>59306</v>
      </c>
      <c r="F18" s="13"/>
      <c r="G18" s="8"/>
      <c r="M18" s="7" t="s">
        <v>1</v>
      </c>
      <c r="N18" s="7"/>
      <c r="O18" s="7"/>
      <c r="P18" s="14"/>
      <c r="Q18" s="13"/>
      <c r="R18" s="8"/>
    </row>
    <row r="19" spans="2:18" ht="20.100000000000001" customHeight="1" x14ac:dyDescent="0.25">
      <c r="B19" s="7" t="s">
        <v>20</v>
      </c>
      <c r="C19" s="7"/>
      <c r="D19" s="7"/>
      <c r="E19" s="14">
        <f>SUM(C5:C16)</f>
        <v>619</v>
      </c>
      <c r="M19" s="7" t="s">
        <v>20</v>
      </c>
      <c r="N19" s="7"/>
      <c r="O19" s="7"/>
      <c r="P19" s="14"/>
    </row>
    <row r="20" spans="2:18" ht="20.100000000000001" customHeight="1" x14ac:dyDescent="0.25">
      <c r="B20" s="7" t="s">
        <v>19</v>
      </c>
      <c r="C20" s="7"/>
      <c r="D20" s="7"/>
      <c r="E20" s="15">
        <f>E18/E19</f>
        <v>95.809369951534734</v>
      </c>
      <c r="M20" s="7" t="s">
        <v>19</v>
      </c>
      <c r="N20" s="7"/>
      <c r="O20" s="7"/>
      <c r="P20" s="15"/>
    </row>
  </sheetData>
  <mergeCells count="8">
    <mergeCell ref="M2:R2"/>
    <mergeCell ref="M18:O18"/>
    <mergeCell ref="M19:O19"/>
    <mergeCell ref="M20:O20"/>
    <mergeCell ref="B20:D20"/>
    <mergeCell ref="B18:D18"/>
    <mergeCell ref="B19:D19"/>
    <mergeCell ref="B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Variable &amp; Fixed Cost Overview</vt:lpstr>
      <vt:lpstr>Variable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2022-06-14T03:37:08Z</dcterms:created>
  <dcterms:modified xsi:type="dcterms:W3CDTF">2022-06-14T10:01:30Z</dcterms:modified>
</cp:coreProperties>
</file>