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shrak\Desktop\13. Article - 13 - 20-6-22\"/>
    </mc:Choice>
  </mc:AlternateContent>
  <xr:revisionPtr revIDLastSave="0" documentId="13_ncr:1_{51124C33-E679-4F08-9D14-A3372F393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age Log" sheetId="1" r:id="rId1"/>
    <sheet name="Calculating Mileage" sheetId="14" r:id="rId2"/>
    <sheet name="Best Mileage" sheetId="15" r:id="rId3"/>
    <sheet name="Average Mileage" sheetId="17" r:id="rId4"/>
    <sheet name="Worst Mileage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iMDtqPKcBZtYkX5Hi1GbIPQk6Fbg=="/>
    </ext>
  </extLst>
</workbook>
</file>

<file path=xl/calcChain.xml><?xml version="1.0" encoding="utf-8"?>
<calcChain xmlns="http://schemas.openxmlformats.org/spreadsheetml/2006/main">
  <c r="G6" i="14" l="1"/>
  <c r="G7" i="14"/>
  <c r="G8" i="14"/>
  <c r="G9" i="14"/>
  <c r="G10" i="14"/>
  <c r="G11" i="14"/>
  <c r="G12" i="14"/>
  <c r="G13" i="14"/>
  <c r="G5" i="14"/>
  <c r="Q15" i="16"/>
  <c r="Q15" i="15"/>
  <c r="G15" i="17"/>
  <c r="G13" i="17"/>
  <c r="G12" i="17"/>
  <c r="G11" i="17"/>
  <c r="G10" i="17"/>
  <c r="G9" i="17"/>
  <c r="G8" i="17"/>
  <c r="G7" i="17"/>
  <c r="G6" i="17"/>
  <c r="G5" i="17"/>
  <c r="G13" i="16"/>
  <c r="G12" i="16"/>
  <c r="G11" i="16"/>
  <c r="G10" i="16"/>
  <c r="G9" i="16"/>
  <c r="G8" i="16"/>
  <c r="G7" i="16"/>
  <c r="G6" i="16"/>
  <c r="G5" i="16"/>
  <c r="G13" i="15"/>
  <c r="G12" i="15"/>
  <c r="G11" i="15"/>
  <c r="G10" i="15"/>
  <c r="G15" i="15" s="1"/>
  <c r="G9" i="15"/>
  <c r="G8" i="15"/>
  <c r="G7" i="15"/>
  <c r="G6" i="15"/>
  <c r="G5" i="15"/>
  <c r="G15" i="16" l="1"/>
</calcChain>
</file>

<file path=xl/sharedStrings.xml><?xml version="1.0" encoding="utf-8"?>
<sst xmlns="http://schemas.openxmlformats.org/spreadsheetml/2006/main" count="230" uniqueCount="31">
  <si>
    <t>Date</t>
  </si>
  <si>
    <t>Distance (Miles)</t>
  </si>
  <si>
    <t>New York</t>
  </si>
  <si>
    <t>Cleveland</t>
  </si>
  <si>
    <t>Boston</t>
  </si>
  <si>
    <t>Denver</t>
  </si>
  <si>
    <t>Atlanta</t>
  </si>
  <si>
    <t>San Francisco</t>
  </si>
  <si>
    <t>New Orleans</t>
  </si>
  <si>
    <t>Los Angeles</t>
  </si>
  <si>
    <t>Chicago</t>
  </si>
  <si>
    <t>Salt Lake City</t>
  </si>
  <si>
    <t>Phoenix</t>
  </si>
  <si>
    <t>Seattle</t>
  </si>
  <si>
    <t>Dallas</t>
  </si>
  <si>
    <t>Indy</t>
  </si>
  <si>
    <t>Philadelphia</t>
  </si>
  <si>
    <t>Charlotte</t>
  </si>
  <si>
    <t>Start</t>
  </si>
  <si>
    <t>End</t>
  </si>
  <si>
    <t>Fuel (Gallons)</t>
  </si>
  <si>
    <t>Calculating Mileage</t>
  </si>
  <si>
    <t>Mileage</t>
  </si>
  <si>
    <t>Best Mileage</t>
  </si>
  <si>
    <t>Worst Mileage</t>
  </si>
  <si>
    <t>Average Mileage</t>
  </si>
  <si>
    <t>Calculating Best Mileage</t>
  </si>
  <si>
    <t>Calculating Worst Mileage</t>
  </si>
  <si>
    <t>Calculating Average Mileage</t>
  </si>
  <si>
    <t>Mileage Log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</si>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</sst>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6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1.85546875" customWidth="1"/>
    <col min="3" max="4" width="14.5703125" customWidth="1"/>
    <col min="5" max="5" width="18.28515625" customWidth="1"/>
    <col min="6" max="6" width="15.5703125" customWidth="1"/>
    <col min="7" max="7" width="3.7109375" customWidth="1"/>
    <col min="8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0" t="s">
        <v>29</v>
      </c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6" t="s">
        <v>0</v>
      </c>
      <c r="C4" s="7" t="s">
        <v>18</v>
      </c>
      <c r="D4" s="6" t="s">
        <v>19</v>
      </c>
      <c r="E4" s="6" t="s">
        <v>1</v>
      </c>
      <c r="F4" s="6" t="s">
        <v>20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">
        <v>44721</v>
      </c>
      <c r="C5" s="4" t="s">
        <v>2</v>
      </c>
      <c r="D5" s="4" t="s">
        <v>3</v>
      </c>
      <c r="E5" s="4">
        <v>541</v>
      </c>
      <c r="F5" s="5">
        <v>15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3">
        <v>44722</v>
      </c>
      <c r="C6" s="4" t="s">
        <v>4</v>
      </c>
      <c r="D6" s="4" t="s">
        <v>5</v>
      </c>
      <c r="E6" s="4">
        <v>2345</v>
      </c>
      <c r="F6" s="5">
        <v>87.5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3">
        <v>44723</v>
      </c>
      <c r="C7" s="4" t="s">
        <v>6</v>
      </c>
      <c r="D7" s="4" t="s">
        <v>7</v>
      </c>
      <c r="E7" s="4">
        <v>2650</v>
      </c>
      <c r="F7" s="5">
        <v>120.2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3">
        <v>44724</v>
      </c>
      <c r="C8" s="4" t="s">
        <v>8</v>
      </c>
      <c r="D8" s="4" t="s">
        <v>9</v>
      </c>
      <c r="E8" s="4">
        <v>1987</v>
      </c>
      <c r="F8" s="5">
        <v>99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3">
        <v>44725</v>
      </c>
      <c r="C9" s="4" t="s">
        <v>10</v>
      </c>
      <c r="D9" s="4" t="s">
        <v>11</v>
      </c>
      <c r="E9" s="4">
        <v>1671</v>
      </c>
      <c r="F9" s="5">
        <v>130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3">
        <v>44726</v>
      </c>
      <c r="C10" s="4" t="s">
        <v>12</v>
      </c>
      <c r="D10" s="4" t="s">
        <v>13</v>
      </c>
      <c r="E10" s="4">
        <v>904</v>
      </c>
      <c r="F10" s="5">
        <v>24.2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3">
        <v>44727</v>
      </c>
      <c r="C11" s="4" t="s">
        <v>14</v>
      </c>
      <c r="D11" s="4" t="s">
        <v>15</v>
      </c>
      <c r="E11" s="4">
        <v>882</v>
      </c>
      <c r="F11" s="5">
        <v>35.799999999999997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3">
        <v>44728</v>
      </c>
      <c r="C12" s="4" t="s">
        <v>16</v>
      </c>
      <c r="D12" s="4" t="s">
        <v>9</v>
      </c>
      <c r="E12" s="4">
        <v>3015</v>
      </c>
      <c r="F12" s="5">
        <v>172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3">
        <v>44729</v>
      </c>
      <c r="C13" s="4" t="s">
        <v>17</v>
      </c>
      <c r="D13" s="4" t="s">
        <v>15</v>
      </c>
      <c r="E13" s="4">
        <v>484</v>
      </c>
      <c r="F13" s="5">
        <v>14.2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F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0F95D-B92C-4460-AC8E-D989754CF10F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customWidth="1"/>
    <col min="2" max="2" width="10.5703125" customWidth="1"/>
    <col min="3" max="4" width="14" customWidth="1"/>
    <col min="5" max="5" width="17.28515625" customWidth="1"/>
    <col min="6" max="6" width="14.85546875" customWidth="1"/>
    <col min="7" max="7" width="10.28515625" customWidth="1"/>
    <col min="8" max="8" width="2.7109375" customWidth="1"/>
    <col min="9" max="11" width="8.7109375" customWidth="1"/>
    <col min="12" max="12" width="14.85546875" customWidth="1"/>
    <col min="13" max="13" width="17" customWidth="1"/>
    <col min="14" max="14" width="14.28515625" customWidth="1"/>
    <col min="15" max="15" width="16.85546875" customWidth="1"/>
    <col min="16" max="16" width="14.85546875" customWidth="1"/>
    <col min="17" max="17" width="13.5703125" customWidth="1"/>
    <col min="18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0" t="s">
        <v>21</v>
      </c>
      <c r="C2" s="10"/>
      <c r="D2" s="10"/>
      <c r="E2" s="10"/>
      <c r="F2" s="10"/>
      <c r="G2" s="10"/>
      <c r="H2" s="1"/>
      <c r="I2" s="1"/>
      <c r="J2" s="1"/>
      <c r="K2" s="1"/>
      <c r="L2" s="10" t="s">
        <v>30</v>
      </c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6" t="s">
        <v>0</v>
      </c>
      <c r="C4" s="7" t="s">
        <v>18</v>
      </c>
      <c r="D4" s="6" t="s">
        <v>19</v>
      </c>
      <c r="E4" s="6" t="s">
        <v>1</v>
      </c>
      <c r="F4" s="6" t="s">
        <v>20</v>
      </c>
      <c r="G4" s="6" t="s">
        <v>22</v>
      </c>
      <c r="I4" s="1"/>
      <c r="J4" s="1"/>
      <c r="K4" s="1"/>
      <c r="L4" s="6" t="s">
        <v>0</v>
      </c>
      <c r="M4" s="7" t="s">
        <v>18</v>
      </c>
      <c r="N4" s="6" t="s">
        <v>19</v>
      </c>
      <c r="O4" s="6" t="s">
        <v>1</v>
      </c>
      <c r="P4" s="6" t="s">
        <v>20</v>
      </c>
      <c r="Q4" s="6" t="s">
        <v>22</v>
      </c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">
        <v>44721</v>
      </c>
      <c r="C5" s="4" t="s">
        <v>2</v>
      </c>
      <c r="D5" s="4" t="s">
        <v>3</v>
      </c>
      <c r="E5" s="4">
        <v>541</v>
      </c>
      <c r="F5" s="5">
        <v>15</v>
      </c>
      <c r="G5" s="9">
        <f>ROUNDUP(E5/F5,1)</f>
        <v>36.1</v>
      </c>
      <c r="I5" s="1"/>
      <c r="J5" s="1"/>
      <c r="K5" s="1"/>
      <c r="L5" s="3">
        <v>44721</v>
      </c>
      <c r="M5" s="4" t="s">
        <v>2</v>
      </c>
      <c r="N5" s="4" t="s">
        <v>3</v>
      </c>
      <c r="O5" s="4">
        <v>541</v>
      </c>
      <c r="P5" s="5">
        <v>15</v>
      </c>
      <c r="Q5" s="9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3">
        <v>44722</v>
      </c>
      <c r="C6" s="4" t="s">
        <v>4</v>
      </c>
      <c r="D6" s="4" t="s">
        <v>5</v>
      </c>
      <c r="E6" s="4">
        <v>2345</v>
      </c>
      <c r="F6" s="5">
        <v>87.5</v>
      </c>
      <c r="G6" s="9">
        <f t="shared" ref="G6:G13" si="0">ROUNDUP(E6/F6,1)</f>
        <v>26.8</v>
      </c>
      <c r="I6" s="1"/>
      <c r="J6" s="1"/>
      <c r="K6" s="1"/>
      <c r="L6" s="3">
        <v>44722</v>
      </c>
      <c r="M6" s="4" t="s">
        <v>4</v>
      </c>
      <c r="N6" s="4" t="s">
        <v>5</v>
      </c>
      <c r="O6" s="4">
        <v>2345</v>
      </c>
      <c r="P6" s="5">
        <v>87.5</v>
      </c>
      <c r="Q6" s="9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3">
        <v>44723</v>
      </c>
      <c r="C7" s="4" t="s">
        <v>6</v>
      </c>
      <c r="D7" s="4" t="s">
        <v>7</v>
      </c>
      <c r="E7" s="4">
        <v>2650</v>
      </c>
      <c r="F7" s="5">
        <v>120.2</v>
      </c>
      <c r="G7" s="9">
        <f t="shared" si="0"/>
        <v>22.1</v>
      </c>
      <c r="I7" s="1"/>
      <c r="J7" s="1"/>
      <c r="K7" s="1"/>
      <c r="L7" s="3">
        <v>44723</v>
      </c>
      <c r="M7" s="4" t="s">
        <v>6</v>
      </c>
      <c r="N7" s="4" t="s">
        <v>7</v>
      </c>
      <c r="O7" s="4">
        <v>2650</v>
      </c>
      <c r="P7" s="5">
        <v>120.2</v>
      </c>
      <c r="Q7" s="9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3">
        <v>44724</v>
      </c>
      <c r="C8" s="4" t="s">
        <v>8</v>
      </c>
      <c r="D8" s="4" t="s">
        <v>9</v>
      </c>
      <c r="E8" s="4">
        <v>1987</v>
      </c>
      <c r="F8" s="5">
        <v>99</v>
      </c>
      <c r="G8" s="9">
        <f t="shared" si="0"/>
        <v>20.100000000000001</v>
      </c>
      <c r="I8" s="1"/>
      <c r="J8" s="1"/>
      <c r="K8" s="1"/>
      <c r="L8" s="3">
        <v>44724</v>
      </c>
      <c r="M8" s="4" t="s">
        <v>8</v>
      </c>
      <c r="N8" s="4" t="s">
        <v>9</v>
      </c>
      <c r="O8" s="4">
        <v>1987</v>
      </c>
      <c r="P8" s="5">
        <v>99</v>
      </c>
      <c r="Q8" s="9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3">
        <v>44725</v>
      </c>
      <c r="C9" s="4" t="s">
        <v>10</v>
      </c>
      <c r="D9" s="4" t="s">
        <v>11</v>
      </c>
      <c r="E9" s="4">
        <v>1671</v>
      </c>
      <c r="F9" s="5">
        <v>130</v>
      </c>
      <c r="G9" s="9">
        <f t="shared" si="0"/>
        <v>12.9</v>
      </c>
      <c r="I9" s="1"/>
      <c r="J9" s="1"/>
      <c r="K9" s="1"/>
      <c r="L9" s="3">
        <v>44725</v>
      </c>
      <c r="M9" s="4" t="s">
        <v>10</v>
      </c>
      <c r="N9" s="4" t="s">
        <v>11</v>
      </c>
      <c r="O9" s="4">
        <v>1671</v>
      </c>
      <c r="P9" s="5">
        <v>130</v>
      </c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3">
        <v>44726</v>
      </c>
      <c r="C10" s="4" t="s">
        <v>12</v>
      </c>
      <c r="D10" s="4" t="s">
        <v>13</v>
      </c>
      <c r="E10" s="4">
        <v>904</v>
      </c>
      <c r="F10" s="5">
        <v>24.2</v>
      </c>
      <c r="G10" s="9">
        <f t="shared" si="0"/>
        <v>37.4</v>
      </c>
      <c r="I10" s="1"/>
      <c r="J10" s="1"/>
      <c r="K10" s="1"/>
      <c r="L10" s="3">
        <v>44726</v>
      </c>
      <c r="M10" s="4" t="s">
        <v>12</v>
      </c>
      <c r="N10" s="4" t="s">
        <v>13</v>
      </c>
      <c r="O10" s="4">
        <v>904</v>
      </c>
      <c r="P10" s="5">
        <v>24.2</v>
      </c>
      <c r="Q10" s="9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3">
        <v>44727</v>
      </c>
      <c r="C11" s="4" t="s">
        <v>14</v>
      </c>
      <c r="D11" s="4" t="s">
        <v>15</v>
      </c>
      <c r="E11" s="4">
        <v>882</v>
      </c>
      <c r="F11" s="5">
        <v>35.799999999999997</v>
      </c>
      <c r="G11" s="9">
        <f t="shared" si="0"/>
        <v>24.700000000000003</v>
      </c>
      <c r="I11" s="1"/>
      <c r="J11" s="1"/>
      <c r="K11" s="1"/>
      <c r="L11" s="3">
        <v>44727</v>
      </c>
      <c r="M11" s="4" t="s">
        <v>14</v>
      </c>
      <c r="N11" s="4" t="s">
        <v>15</v>
      </c>
      <c r="O11" s="4">
        <v>882</v>
      </c>
      <c r="P11" s="5">
        <v>35.799999999999997</v>
      </c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3">
        <v>44728</v>
      </c>
      <c r="C12" s="4" t="s">
        <v>16</v>
      </c>
      <c r="D12" s="4" t="s">
        <v>9</v>
      </c>
      <c r="E12" s="4">
        <v>3015</v>
      </c>
      <c r="F12" s="5">
        <v>172</v>
      </c>
      <c r="G12" s="9">
        <f t="shared" si="0"/>
        <v>17.600000000000001</v>
      </c>
      <c r="I12" s="1"/>
      <c r="J12" s="1"/>
      <c r="K12" s="1"/>
      <c r="L12" s="3">
        <v>44728</v>
      </c>
      <c r="M12" s="4" t="s">
        <v>16</v>
      </c>
      <c r="N12" s="4" t="s">
        <v>9</v>
      </c>
      <c r="O12" s="4">
        <v>3015</v>
      </c>
      <c r="P12" s="5">
        <v>172</v>
      </c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3">
        <v>44729</v>
      </c>
      <c r="C13" s="4" t="s">
        <v>17</v>
      </c>
      <c r="D13" s="4" t="s">
        <v>15</v>
      </c>
      <c r="E13" s="4">
        <v>484</v>
      </c>
      <c r="F13" s="5">
        <v>14.2</v>
      </c>
      <c r="G13" s="9">
        <f t="shared" si="0"/>
        <v>34.1</v>
      </c>
      <c r="H13" s="1"/>
      <c r="I13" s="1"/>
      <c r="J13" s="1"/>
      <c r="K13" s="1"/>
      <c r="L13" s="3">
        <v>44729</v>
      </c>
      <c r="M13" s="4" t="s">
        <v>17</v>
      </c>
      <c r="N13" s="4" t="s">
        <v>15</v>
      </c>
      <c r="O13" s="4">
        <v>484</v>
      </c>
      <c r="P13" s="5">
        <v>14.2</v>
      </c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G2"/>
    <mergeCell ref="L2:Q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8923-C27D-4D8E-91EA-92BF562B0887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customWidth="1"/>
    <col min="2" max="2" width="11.140625" customWidth="1"/>
    <col min="3" max="3" width="13.85546875" customWidth="1"/>
    <col min="4" max="4" width="13.7109375" customWidth="1"/>
    <col min="5" max="5" width="16.42578125" customWidth="1"/>
    <col min="6" max="6" width="15.5703125" customWidth="1"/>
    <col min="7" max="7" width="9.85546875" customWidth="1"/>
    <col min="8" max="8" width="2.7109375" customWidth="1"/>
    <col min="9" max="11" width="8.7109375" customWidth="1"/>
    <col min="12" max="14" width="15.42578125" customWidth="1"/>
    <col min="15" max="15" width="16.7109375" customWidth="1"/>
    <col min="16" max="16" width="14.42578125" customWidth="1"/>
    <col min="17" max="17" width="9.42578125" customWidth="1"/>
    <col min="18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0" t="s">
        <v>26</v>
      </c>
      <c r="C2" s="10"/>
      <c r="D2" s="10"/>
      <c r="E2" s="10"/>
      <c r="F2" s="10"/>
      <c r="G2" s="10"/>
      <c r="H2" s="1"/>
      <c r="I2" s="1"/>
      <c r="J2" s="1"/>
      <c r="K2" s="1"/>
      <c r="L2" s="10" t="s">
        <v>30</v>
      </c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6" t="s">
        <v>0</v>
      </c>
      <c r="C4" s="7" t="s">
        <v>18</v>
      </c>
      <c r="D4" s="6" t="s">
        <v>19</v>
      </c>
      <c r="E4" s="6" t="s">
        <v>1</v>
      </c>
      <c r="F4" s="6" t="s">
        <v>20</v>
      </c>
      <c r="G4" s="6" t="s">
        <v>22</v>
      </c>
      <c r="I4" s="1"/>
      <c r="J4" s="1"/>
      <c r="K4" s="1"/>
      <c r="L4" s="6" t="s">
        <v>0</v>
      </c>
      <c r="M4" s="7" t="s">
        <v>18</v>
      </c>
      <c r="N4" s="6" t="s">
        <v>19</v>
      </c>
      <c r="O4" s="6" t="s">
        <v>1</v>
      </c>
      <c r="P4" s="6" t="s">
        <v>20</v>
      </c>
      <c r="Q4" s="6" t="s">
        <v>22</v>
      </c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">
        <v>44721</v>
      </c>
      <c r="C5" s="4" t="s">
        <v>2</v>
      </c>
      <c r="D5" s="4" t="s">
        <v>3</v>
      </c>
      <c r="E5" s="4">
        <v>541</v>
      </c>
      <c r="F5" s="5">
        <v>15</v>
      </c>
      <c r="G5" s="9">
        <f>ROUNDUP(E5/F5, 1)</f>
        <v>36.1</v>
      </c>
      <c r="I5" s="1"/>
      <c r="J5" s="1"/>
      <c r="K5" s="1"/>
      <c r="L5" s="3">
        <v>44721</v>
      </c>
      <c r="M5" s="4" t="s">
        <v>2</v>
      </c>
      <c r="N5" s="4" t="s">
        <v>3</v>
      </c>
      <c r="O5" s="4">
        <v>541</v>
      </c>
      <c r="P5" s="5">
        <v>15</v>
      </c>
      <c r="Q5" s="9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3">
        <v>44722</v>
      </c>
      <c r="C6" s="4" t="s">
        <v>4</v>
      </c>
      <c r="D6" s="4" t="s">
        <v>5</v>
      </c>
      <c r="E6" s="4">
        <v>2345</v>
      </c>
      <c r="F6" s="5">
        <v>87.5</v>
      </c>
      <c r="G6" s="9">
        <f t="shared" ref="G6:G13" si="0">ROUNDUP(E6/F6, 1)</f>
        <v>26.8</v>
      </c>
      <c r="I6" s="1"/>
      <c r="J6" s="1"/>
      <c r="K6" s="1"/>
      <c r="L6" s="3">
        <v>44722</v>
      </c>
      <c r="M6" s="4" t="s">
        <v>4</v>
      </c>
      <c r="N6" s="4" t="s">
        <v>5</v>
      </c>
      <c r="O6" s="4">
        <v>2345</v>
      </c>
      <c r="P6" s="5">
        <v>87.5</v>
      </c>
      <c r="Q6" s="9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3">
        <v>44723</v>
      </c>
      <c r="C7" s="4" t="s">
        <v>6</v>
      </c>
      <c r="D7" s="4" t="s">
        <v>7</v>
      </c>
      <c r="E7" s="4">
        <v>2650</v>
      </c>
      <c r="F7" s="5">
        <v>120.2</v>
      </c>
      <c r="G7" s="9">
        <f t="shared" si="0"/>
        <v>22.1</v>
      </c>
      <c r="I7" s="1"/>
      <c r="J7" s="1"/>
      <c r="K7" s="1"/>
      <c r="L7" s="3">
        <v>44723</v>
      </c>
      <c r="M7" s="4" t="s">
        <v>6</v>
      </c>
      <c r="N7" s="4" t="s">
        <v>7</v>
      </c>
      <c r="O7" s="4">
        <v>2650</v>
      </c>
      <c r="P7" s="5">
        <v>120.2</v>
      </c>
      <c r="Q7" s="9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3">
        <v>44724</v>
      </c>
      <c r="C8" s="4" t="s">
        <v>8</v>
      </c>
      <c r="D8" s="4" t="s">
        <v>9</v>
      </c>
      <c r="E8" s="4">
        <v>1987</v>
      </c>
      <c r="F8" s="5">
        <v>99</v>
      </c>
      <c r="G8" s="9">
        <f t="shared" si="0"/>
        <v>20.100000000000001</v>
      </c>
      <c r="I8" s="1"/>
      <c r="J8" s="1"/>
      <c r="K8" s="1"/>
      <c r="L8" s="3">
        <v>44724</v>
      </c>
      <c r="M8" s="4" t="s">
        <v>8</v>
      </c>
      <c r="N8" s="4" t="s">
        <v>9</v>
      </c>
      <c r="O8" s="4">
        <v>1987</v>
      </c>
      <c r="P8" s="5">
        <v>99</v>
      </c>
      <c r="Q8" s="9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3">
        <v>44725</v>
      </c>
      <c r="C9" s="4" t="s">
        <v>10</v>
      </c>
      <c r="D9" s="4" t="s">
        <v>11</v>
      </c>
      <c r="E9" s="4">
        <v>1671</v>
      </c>
      <c r="F9" s="5">
        <v>130</v>
      </c>
      <c r="G9" s="9">
        <f t="shared" si="0"/>
        <v>12.9</v>
      </c>
      <c r="I9" s="1"/>
      <c r="J9" s="1"/>
      <c r="K9" s="1"/>
      <c r="L9" s="3">
        <v>44725</v>
      </c>
      <c r="M9" s="4" t="s">
        <v>10</v>
      </c>
      <c r="N9" s="4" t="s">
        <v>11</v>
      </c>
      <c r="O9" s="4">
        <v>1671</v>
      </c>
      <c r="P9" s="5">
        <v>130</v>
      </c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3">
        <v>44726</v>
      </c>
      <c r="C10" s="4" t="s">
        <v>12</v>
      </c>
      <c r="D10" s="4" t="s">
        <v>13</v>
      </c>
      <c r="E10" s="4">
        <v>904</v>
      </c>
      <c r="F10" s="5">
        <v>24.2</v>
      </c>
      <c r="G10" s="9">
        <f t="shared" si="0"/>
        <v>37.4</v>
      </c>
      <c r="I10" s="1"/>
      <c r="J10" s="1"/>
      <c r="K10" s="1"/>
      <c r="L10" s="3">
        <v>44726</v>
      </c>
      <c r="M10" s="4" t="s">
        <v>12</v>
      </c>
      <c r="N10" s="4" t="s">
        <v>13</v>
      </c>
      <c r="O10" s="4">
        <v>904</v>
      </c>
      <c r="P10" s="5">
        <v>24.2</v>
      </c>
      <c r="Q10" s="9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3">
        <v>44727</v>
      </c>
      <c r="C11" s="4" t="s">
        <v>14</v>
      </c>
      <c r="D11" s="4" t="s">
        <v>15</v>
      </c>
      <c r="E11" s="4">
        <v>882</v>
      </c>
      <c r="F11" s="5">
        <v>35.799999999999997</v>
      </c>
      <c r="G11" s="9">
        <f t="shared" si="0"/>
        <v>24.700000000000003</v>
      </c>
      <c r="I11" s="1"/>
      <c r="J11" s="1"/>
      <c r="K11" s="1"/>
      <c r="L11" s="3">
        <v>44727</v>
      </c>
      <c r="M11" s="4" t="s">
        <v>14</v>
      </c>
      <c r="N11" s="4" t="s">
        <v>15</v>
      </c>
      <c r="O11" s="4">
        <v>882</v>
      </c>
      <c r="P11" s="5">
        <v>35.799999999999997</v>
      </c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3">
        <v>44728</v>
      </c>
      <c r="C12" s="4" t="s">
        <v>16</v>
      </c>
      <c r="D12" s="4" t="s">
        <v>9</v>
      </c>
      <c r="E12" s="4">
        <v>3015</v>
      </c>
      <c r="F12" s="5">
        <v>172</v>
      </c>
      <c r="G12" s="9">
        <f t="shared" si="0"/>
        <v>17.600000000000001</v>
      </c>
      <c r="I12" s="1"/>
      <c r="J12" s="1"/>
      <c r="K12" s="1"/>
      <c r="L12" s="3">
        <v>44728</v>
      </c>
      <c r="M12" s="4" t="s">
        <v>16</v>
      </c>
      <c r="N12" s="4" t="s">
        <v>9</v>
      </c>
      <c r="O12" s="4">
        <v>3015</v>
      </c>
      <c r="P12" s="5">
        <v>172</v>
      </c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3">
        <v>44729</v>
      </c>
      <c r="C13" s="4" t="s">
        <v>17</v>
      </c>
      <c r="D13" s="4" t="s">
        <v>15</v>
      </c>
      <c r="E13" s="4">
        <v>484</v>
      </c>
      <c r="F13" s="5">
        <v>14.2</v>
      </c>
      <c r="G13" s="9">
        <f t="shared" si="0"/>
        <v>34.1</v>
      </c>
      <c r="H13" s="1"/>
      <c r="I13" s="1"/>
      <c r="J13" s="1"/>
      <c r="K13" s="1"/>
      <c r="L13" s="3">
        <v>44729</v>
      </c>
      <c r="M13" s="4" t="s">
        <v>17</v>
      </c>
      <c r="N13" s="4" t="s">
        <v>15</v>
      </c>
      <c r="O13" s="4">
        <v>484</v>
      </c>
      <c r="P13" s="5">
        <v>14.2</v>
      </c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D15" s="1"/>
      <c r="E15" s="11" t="s">
        <v>23</v>
      </c>
      <c r="F15" s="11"/>
      <c r="G15" s="2">
        <f>MAX(G5:G13)</f>
        <v>37.4</v>
      </c>
      <c r="H15" s="1"/>
      <c r="I15" s="1"/>
      <c r="J15" s="1"/>
      <c r="K15" s="1"/>
      <c r="N15" s="1"/>
      <c r="O15" s="11" t="s">
        <v>23</v>
      </c>
      <c r="P15" s="11"/>
      <c r="Q15" s="2">
        <f>MAX(Q5:Q13)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G2"/>
    <mergeCell ref="E15:F15"/>
    <mergeCell ref="L2:Q2"/>
    <mergeCell ref="O15:P15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21B02-FD2D-40B0-89FA-3154128D0D82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customWidth="1"/>
    <col min="2" max="2" width="10.7109375" customWidth="1"/>
    <col min="3" max="3" width="14.7109375" customWidth="1"/>
    <col min="4" max="4" width="13.85546875" customWidth="1"/>
    <col min="5" max="5" width="17.140625" customWidth="1"/>
    <col min="6" max="6" width="14.5703125" customWidth="1"/>
    <col min="7" max="7" width="10.140625" customWidth="1"/>
    <col min="8" max="8" width="2.7109375" customWidth="1"/>
    <col min="9" max="11" width="8.7109375" customWidth="1"/>
    <col min="12" max="12" width="16.5703125" customWidth="1"/>
    <col min="13" max="13" width="17.5703125" customWidth="1"/>
    <col min="14" max="14" width="14.85546875" customWidth="1"/>
    <col min="15" max="15" width="16.5703125" customWidth="1"/>
    <col min="16" max="16" width="15.85546875" customWidth="1"/>
    <col min="17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0" t="s">
        <v>28</v>
      </c>
      <c r="C2" s="10"/>
      <c r="D2" s="10"/>
      <c r="E2" s="10"/>
      <c r="F2" s="10"/>
      <c r="G2" s="10"/>
      <c r="H2" s="1"/>
      <c r="I2" s="1"/>
      <c r="J2" s="1"/>
      <c r="K2" s="1"/>
      <c r="L2" s="10" t="s">
        <v>30</v>
      </c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6" t="s">
        <v>0</v>
      </c>
      <c r="C4" s="7" t="s">
        <v>18</v>
      </c>
      <c r="D4" s="6" t="s">
        <v>19</v>
      </c>
      <c r="E4" s="6" t="s">
        <v>1</v>
      </c>
      <c r="F4" s="6" t="s">
        <v>20</v>
      </c>
      <c r="G4" s="6" t="s">
        <v>22</v>
      </c>
      <c r="I4" s="1"/>
      <c r="J4" s="1"/>
      <c r="K4" s="1"/>
      <c r="L4" s="6" t="s">
        <v>0</v>
      </c>
      <c r="M4" s="7" t="s">
        <v>18</v>
      </c>
      <c r="N4" s="6" t="s">
        <v>19</v>
      </c>
      <c r="O4" s="6" t="s">
        <v>1</v>
      </c>
      <c r="P4" s="6" t="s">
        <v>20</v>
      </c>
      <c r="Q4" s="6" t="s">
        <v>22</v>
      </c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">
        <v>44721</v>
      </c>
      <c r="C5" s="4" t="s">
        <v>2</v>
      </c>
      <c r="D5" s="4" t="s">
        <v>3</v>
      </c>
      <c r="E5" s="4">
        <v>541</v>
      </c>
      <c r="F5" s="5">
        <v>15</v>
      </c>
      <c r="G5" s="9">
        <f>ROUNDUP(E5/F5, 1)</f>
        <v>36.1</v>
      </c>
      <c r="I5" s="1"/>
      <c r="J5" s="1"/>
      <c r="K5" s="1"/>
      <c r="L5" s="3">
        <v>44721</v>
      </c>
      <c r="M5" s="4" t="s">
        <v>2</v>
      </c>
      <c r="N5" s="4" t="s">
        <v>3</v>
      </c>
      <c r="O5" s="4">
        <v>541</v>
      </c>
      <c r="P5" s="5">
        <v>15</v>
      </c>
      <c r="Q5" s="9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3">
        <v>44722</v>
      </c>
      <c r="C6" s="4" t="s">
        <v>4</v>
      </c>
      <c r="D6" s="4" t="s">
        <v>5</v>
      </c>
      <c r="E6" s="4">
        <v>2345</v>
      </c>
      <c r="F6" s="5">
        <v>87.5</v>
      </c>
      <c r="G6" s="9">
        <f t="shared" ref="G6:G13" si="0">ROUNDUP(E6/F6, 1)</f>
        <v>26.8</v>
      </c>
      <c r="I6" s="1"/>
      <c r="J6" s="1"/>
      <c r="K6" s="1"/>
      <c r="L6" s="3">
        <v>44722</v>
      </c>
      <c r="M6" s="4" t="s">
        <v>4</v>
      </c>
      <c r="N6" s="4" t="s">
        <v>5</v>
      </c>
      <c r="O6" s="4">
        <v>2345</v>
      </c>
      <c r="P6" s="5">
        <v>87.5</v>
      </c>
      <c r="Q6" s="9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3">
        <v>44723</v>
      </c>
      <c r="C7" s="4" t="s">
        <v>6</v>
      </c>
      <c r="D7" s="4" t="s">
        <v>7</v>
      </c>
      <c r="E7" s="4">
        <v>2650</v>
      </c>
      <c r="F7" s="5">
        <v>120.2</v>
      </c>
      <c r="G7" s="9">
        <f t="shared" si="0"/>
        <v>22.1</v>
      </c>
      <c r="I7" s="1"/>
      <c r="J7" s="1"/>
      <c r="K7" s="1"/>
      <c r="L7" s="3">
        <v>44723</v>
      </c>
      <c r="M7" s="4" t="s">
        <v>6</v>
      </c>
      <c r="N7" s="4" t="s">
        <v>7</v>
      </c>
      <c r="O7" s="4">
        <v>2650</v>
      </c>
      <c r="P7" s="5">
        <v>120.2</v>
      </c>
      <c r="Q7" s="9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3">
        <v>44724</v>
      </c>
      <c r="C8" s="4" t="s">
        <v>8</v>
      </c>
      <c r="D8" s="4" t="s">
        <v>9</v>
      </c>
      <c r="E8" s="4">
        <v>1987</v>
      </c>
      <c r="F8" s="5">
        <v>99</v>
      </c>
      <c r="G8" s="9">
        <f t="shared" si="0"/>
        <v>20.100000000000001</v>
      </c>
      <c r="I8" s="1"/>
      <c r="J8" s="1"/>
      <c r="K8" s="1"/>
      <c r="L8" s="3">
        <v>44724</v>
      </c>
      <c r="M8" s="4" t="s">
        <v>8</v>
      </c>
      <c r="N8" s="4" t="s">
        <v>9</v>
      </c>
      <c r="O8" s="4">
        <v>1987</v>
      </c>
      <c r="P8" s="5">
        <v>99</v>
      </c>
      <c r="Q8" s="9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3">
        <v>44725</v>
      </c>
      <c r="C9" s="4" t="s">
        <v>10</v>
      </c>
      <c r="D9" s="4" t="s">
        <v>11</v>
      </c>
      <c r="E9" s="4">
        <v>1671</v>
      </c>
      <c r="F9" s="5">
        <v>130</v>
      </c>
      <c r="G9" s="9">
        <f t="shared" si="0"/>
        <v>12.9</v>
      </c>
      <c r="I9" s="1"/>
      <c r="J9" s="1"/>
      <c r="K9" s="1"/>
      <c r="L9" s="3">
        <v>44725</v>
      </c>
      <c r="M9" s="4" t="s">
        <v>10</v>
      </c>
      <c r="N9" s="4" t="s">
        <v>11</v>
      </c>
      <c r="O9" s="4">
        <v>1671</v>
      </c>
      <c r="P9" s="5">
        <v>130</v>
      </c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3">
        <v>44726</v>
      </c>
      <c r="C10" s="4" t="s">
        <v>12</v>
      </c>
      <c r="D10" s="4" t="s">
        <v>13</v>
      </c>
      <c r="E10" s="4">
        <v>904</v>
      </c>
      <c r="F10" s="5">
        <v>24.2</v>
      </c>
      <c r="G10" s="9">
        <f t="shared" si="0"/>
        <v>37.4</v>
      </c>
      <c r="I10" s="1"/>
      <c r="J10" s="1"/>
      <c r="K10" s="1"/>
      <c r="L10" s="3">
        <v>44726</v>
      </c>
      <c r="M10" s="4" t="s">
        <v>12</v>
      </c>
      <c r="N10" s="4" t="s">
        <v>13</v>
      </c>
      <c r="O10" s="4">
        <v>904</v>
      </c>
      <c r="P10" s="5">
        <v>24.2</v>
      </c>
      <c r="Q10" s="9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3">
        <v>44727</v>
      </c>
      <c r="C11" s="4" t="s">
        <v>14</v>
      </c>
      <c r="D11" s="4" t="s">
        <v>15</v>
      </c>
      <c r="E11" s="4">
        <v>882</v>
      </c>
      <c r="F11" s="5">
        <v>35.799999999999997</v>
      </c>
      <c r="G11" s="9">
        <f t="shared" si="0"/>
        <v>24.700000000000003</v>
      </c>
      <c r="I11" s="1"/>
      <c r="J11" s="1"/>
      <c r="K11" s="1"/>
      <c r="L11" s="3">
        <v>44727</v>
      </c>
      <c r="M11" s="4" t="s">
        <v>14</v>
      </c>
      <c r="N11" s="4" t="s">
        <v>15</v>
      </c>
      <c r="O11" s="4">
        <v>882</v>
      </c>
      <c r="P11" s="5">
        <v>35.799999999999997</v>
      </c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3">
        <v>44728</v>
      </c>
      <c r="C12" s="4" t="s">
        <v>16</v>
      </c>
      <c r="D12" s="4" t="s">
        <v>9</v>
      </c>
      <c r="E12" s="4">
        <v>3015</v>
      </c>
      <c r="F12" s="5">
        <v>172</v>
      </c>
      <c r="G12" s="9">
        <f t="shared" si="0"/>
        <v>17.600000000000001</v>
      </c>
      <c r="I12" s="1"/>
      <c r="J12" s="1"/>
      <c r="K12" s="1"/>
      <c r="L12" s="3">
        <v>44728</v>
      </c>
      <c r="M12" s="4" t="s">
        <v>16</v>
      </c>
      <c r="N12" s="4" t="s">
        <v>9</v>
      </c>
      <c r="O12" s="4">
        <v>3015</v>
      </c>
      <c r="P12" s="5">
        <v>172</v>
      </c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3">
        <v>44729</v>
      </c>
      <c r="C13" s="4" t="s">
        <v>17</v>
      </c>
      <c r="D13" s="4" t="s">
        <v>15</v>
      </c>
      <c r="E13" s="4">
        <v>484</v>
      </c>
      <c r="F13" s="5">
        <v>14.2</v>
      </c>
      <c r="G13" s="9">
        <f t="shared" si="0"/>
        <v>34.1</v>
      </c>
      <c r="H13" s="1"/>
      <c r="I13" s="1"/>
      <c r="J13" s="1"/>
      <c r="K13" s="1"/>
      <c r="L13" s="3">
        <v>44729</v>
      </c>
      <c r="M13" s="4" t="s">
        <v>17</v>
      </c>
      <c r="N13" s="4" t="s">
        <v>15</v>
      </c>
      <c r="O13" s="4">
        <v>484</v>
      </c>
      <c r="P13" s="5">
        <v>14.2</v>
      </c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D15" s="1"/>
      <c r="E15" s="12" t="s">
        <v>25</v>
      </c>
      <c r="F15" s="12"/>
      <c r="G15" s="8">
        <f>SUM(E5:E13)/SUM(F5:F13)</f>
        <v>20.746525290156182</v>
      </c>
      <c r="H15" s="1"/>
      <c r="I15" s="1"/>
      <c r="J15" s="1"/>
      <c r="K15" s="1"/>
      <c r="N15" s="1"/>
      <c r="O15" s="12" t="s">
        <v>25</v>
      </c>
      <c r="P15" s="12"/>
      <c r="Q15" s="8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G2"/>
    <mergeCell ref="E15:F15"/>
    <mergeCell ref="L2:Q2"/>
    <mergeCell ref="O15:P15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97F5-3F2E-4C6C-9380-4F5EDEB54E3B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customWidth="1"/>
    <col min="2" max="2" width="11.140625" customWidth="1"/>
    <col min="3" max="3" width="13.28515625" customWidth="1"/>
    <col min="4" max="4" width="15" customWidth="1"/>
    <col min="5" max="5" width="16.5703125" customWidth="1"/>
    <col min="6" max="6" width="15.5703125" customWidth="1"/>
    <col min="7" max="7" width="9.42578125" customWidth="1"/>
    <col min="8" max="8" width="2.7109375" customWidth="1"/>
    <col min="9" max="11" width="8.7109375" customWidth="1"/>
    <col min="12" max="12" width="17.5703125" customWidth="1"/>
    <col min="13" max="14" width="15.28515625" customWidth="1"/>
    <col min="15" max="15" width="18.28515625" customWidth="1"/>
    <col min="16" max="16" width="14.140625" customWidth="1"/>
    <col min="17" max="17" width="12.28515625" customWidth="1"/>
    <col min="18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0" t="s">
        <v>27</v>
      </c>
      <c r="C2" s="10"/>
      <c r="D2" s="10"/>
      <c r="E2" s="10"/>
      <c r="F2" s="10"/>
      <c r="G2" s="10"/>
      <c r="H2" s="1"/>
      <c r="I2" s="1"/>
      <c r="J2" s="1"/>
      <c r="K2" s="1"/>
      <c r="L2" s="10" t="s">
        <v>30</v>
      </c>
      <c r="M2" s="10"/>
      <c r="N2" s="10"/>
      <c r="O2" s="10"/>
      <c r="P2" s="10"/>
      <c r="Q2" s="10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6" t="s">
        <v>0</v>
      </c>
      <c r="C4" s="7" t="s">
        <v>18</v>
      </c>
      <c r="D4" s="6" t="s">
        <v>19</v>
      </c>
      <c r="E4" s="6" t="s">
        <v>1</v>
      </c>
      <c r="F4" s="6" t="s">
        <v>20</v>
      </c>
      <c r="G4" s="6" t="s">
        <v>22</v>
      </c>
      <c r="I4" s="1"/>
      <c r="J4" s="1"/>
      <c r="K4" s="1"/>
      <c r="L4" s="6" t="s">
        <v>0</v>
      </c>
      <c r="M4" s="7" t="s">
        <v>18</v>
      </c>
      <c r="N4" s="6" t="s">
        <v>19</v>
      </c>
      <c r="O4" s="6" t="s">
        <v>1</v>
      </c>
      <c r="P4" s="6" t="s">
        <v>20</v>
      </c>
      <c r="Q4" s="6" t="s">
        <v>22</v>
      </c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">
        <v>44721</v>
      </c>
      <c r="C5" s="4" t="s">
        <v>2</v>
      </c>
      <c r="D5" s="4" t="s">
        <v>3</v>
      </c>
      <c r="E5" s="4">
        <v>541</v>
      </c>
      <c r="F5" s="5">
        <v>15</v>
      </c>
      <c r="G5" s="9">
        <f>ROUNDUP(E5/F5, 1)</f>
        <v>36.1</v>
      </c>
      <c r="I5" s="1"/>
      <c r="J5" s="1"/>
      <c r="K5" s="1"/>
      <c r="L5" s="3">
        <v>44721</v>
      </c>
      <c r="M5" s="4" t="s">
        <v>2</v>
      </c>
      <c r="N5" s="4" t="s">
        <v>3</v>
      </c>
      <c r="O5" s="4">
        <v>541</v>
      </c>
      <c r="P5" s="5">
        <v>15</v>
      </c>
      <c r="Q5" s="9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3">
        <v>44722</v>
      </c>
      <c r="C6" s="4" t="s">
        <v>4</v>
      </c>
      <c r="D6" s="4" t="s">
        <v>5</v>
      </c>
      <c r="E6" s="4">
        <v>2345</v>
      </c>
      <c r="F6" s="5">
        <v>87.5</v>
      </c>
      <c r="G6" s="9">
        <f t="shared" ref="G6:G13" si="0">ROUNDUP(E6/F6, 1)</f>
        <v>26.8</v>
      </c>
      <c r="I6" s="1"/>
      <c r="J6" s="1"/>
      <c r="K6" s="1"/>
      <c r="L6" s="3">
        <v>44722</v>
      </c>
      <c r="M6" s="4" t="s">
        <v>4</v>
      </c>
      <c r="N6" s="4" t="s">
        <v>5</v>
      </c>
      <c r="O6" s="4">
        <v>2345</v>
      </c>
      <c r="P6" s="5">
        <v>87.5</v>
      </c>
      <c r="Q6" s="9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3">
        <v>44723</v>
      </c>
      <c r="C7" s="4" t="s">
        <v>6</v>
      </c>
      <c r="D7" s="4" t="s">
        <v>7</v>
      </c>
      <c r="E7" s="4">
        <v>2650</v>
      </c>
      <c r="F7" s="5">
        <v>120.2</v>
      </c>
      <c r="G7" s="9">
        <f t="shared" si="0"/>
        <v>22.1</v>
      </c>
      <c r="I7" s="1"/>
      <c r="J7" s="1"/>
      <c r="K7" s="1"/>
      <c r="L7" s="3">
        <v>44723</v>
      </c>
      <c r="M7" s="4" t="s">
        <v>6</v>
      </c>
      <c r="N7" s="4" t="s">
        <v>7</v>
      </c>
      <c r="O7" s="4">
        <v>2650</v>
      </c>
      <c r="P7" s="5">
        <v>120.2</v>
      </c>
      <c r="Q7" s="9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3">
        <v>44724</v>
      </c>
      <c r="C8" s="4" t="s">
        <v>8</v>
      </c>
      <c r="D8" s="4" t="s">
        <v>9</v>
      </c>
      <c r="E8" s="4">
        <v>1987</v>
      </c>
      <c r="F8" s="5">
        <v>99</v>
      </c>
      <c r="G8" s="9">
        <f t="shared" si="0"/>
        <v>20.100000000000001</v>
      </c>
      <c r="I8" s="1"/>
      <c r="J8" s="1"/>
      <c r="K8" s="1"/>
      <c r="L8" s="3">
        <v>44724</v>
      </c>
      <c r="M8" s="4" t="s">
        <v>8</v>
      </c>
      <c r="N8" s="4" t="s">
        <v>9</v>
      </c>
      <c r="O8" s="4">
        <v>1987</v>
      </c>
      <c r="P8" s="5">
        <v>99</v>
      </c>
      <c r="Q8" s="9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3">
        <v>44725</v>
      </c>
      <c r="C9" s="4" t="s">
        <v>10</v>
      </c>
      <c r="D9" s="4" t="s">
        <v>11</v>
      </c>
      <c r="E9" s="4">
        <v>1671</v>
      </c>
      <c r="F9" s="5">
        <v>130</v>
      </c>
      <c r="G9" s="9">
        <f t="shared" si="0"/>
        <v>12.9</v>
      </c>
      <c r="I9" s="1"/>
      <c r="J9" s="1"/>
      <c r="K9" s="1"/>
      <c r="L9" s="3">
        <v>44725</v>
      </c>
      <c r="M9" s="4" t="s">
        <v>10</v>
      </c>
      <c r="N9" s="4" t="s">
        <v>11</v>
      </c>
      <c r="O9" s="4">
        <v>1671</v>
      </c>
      <c r="P9" s="5">
        <v>130</v>
      </c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3">
        <v>44726</v>
      </c>
      <c r="C10" s="4" t="s">
        <v>12</v>
      </c>
      <c r="D10" s="4" t="s">
        <v>13</v>
      </c>
      <c r="E10" s="4">
        <v>904</v>
      </c>
      <c r="F10" s="5">
        <v>24.2</v>
      </c>
      <c r="G10" s="9">
        <f t="shared" si="0"/>
        <v>37.4</v>
      </c>
      <c r="I10" s="1"/>
      <c r="J10" s="1"/>
      <c r="K10" s="1"/>
      <c r="L10" s="3">
        <v>44726</v>
      </c>
      <c r="M10" s="4" t="s">
        <v>12</v>
      </c>
      <c r="N10" s="4" t="s">
        <v>13</v>
      </c>
      <c r="O10" s="4">
        <v>904</v>
      </c>
      <c r="P10" s="5">
        <v>24.2</v>
      </c>
      <c r="Q10" s="9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3">
        <v>44727</v>
      </c>
      <c r="C11" s="4" t="s">
        <v>14</v>
      </c>
      <c r="D11" s="4" t="s">
        <v>15</v>
      </c>
      <c r="E11" s="4">
        <v>882</v>
      </c>
      <c r="F11" s="5">
        <v>35.799999999999997</v>
      </c>
      <c r="G11" s="9">
        <f t="shared" si="0"/>
        <v>24.700000000000003</v>
      </c>
      <c r="I11" s="1"/>
      <c r="J11" s="1"/>
      <c r="K11" s="1"/>
      <c r="L11" s="3">
        <v>44727</v>
      </c>
      <c r="M11" s="4" t="s">
        <v>14</v>
      </c>
      <c r="N11" s="4" t="s">
        <v>15</v>
      </c>
      <c r="O11" s="4">
        <v>882</v>
      </c>
      <c r="P11" s="5">
        <v>35.799999999999997</v>
      </c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3">
        <v>44728</v>
      </c>
      <c r="C12" s="4" t="s">
        <v>16</v>
      </c>
      <c r="D12" s="4" t="s">
        <v>9</v>
      </c>
      <c r="E12" s="4">
        <v>3015</v>
      </c>
      <c r="F12" s="5">
        <v>172</v>
      </c>
      <c r="G12" s="9">
        <f t="shared" si="0"/>
        <v>17.600000000000001</v>
      </c>
      <c r="I12" s="1"/>
      <c r="J12" s="1"/>
      <c r="K12" s="1"/>
      <c r="L12" s="3">
        <v>44728</v>
      </c>
      <c r="M12" s="4" t="s">
        <v>16</v>
      </c>
      <c r="N12" s="4" t="s">
        <v>9</v>
      </c>
      <c r="O12" s="4">
        <v>3015</v>
      </c>
      <c r="P12" s="5">
        <v>172</v>
      </c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3">
        <v>44729</v>
      </c>
      <c r="C13" s="4" t="s">
        <v>17</v>
      </c>
      <c r="D13" s="4" t="s">
        <v>15</v>
      </c>
      <c r="E13" s="4">
        <v>484</v>
      </c>
      <c r="F13" s="5">
        <v>14.2</v>
      </c>
      <c r="G13" s="9">
        <f t="shared" si="0"/>
        <v>34.1</v>
      </c>
      <c r="H13" s="1"/>
      <c r="I13" s="1"/>
      <c r="J13" s="1"/>
      <c r="K13" s="1"/>
      <c r="L13" s="3">
        <v>44729</v>
      </c>
      <c r="M13" s="4" t="s">
        <v>17</v>
      </c>
      <c r="N13" s="4" t="s">
        <v>15</v>
      </c>
      <c r="O13" s="4">
        <v>484</v>
      </c>
      <c r="P13" s="5">
        <v>14.2</v>
      </c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D15" s="1"/>
      <c r="E15" s="13" t="s">
        <v>24</v>
      </c>
      <c r="F15" s="13"/>
      <c r="G15" s="2">
        <f>MIN(G5:G13)</f>
        <v>12.9</v>
      </c>
      <c r="H15" s="1"/>
      <c r="I15" s="1"/>
      <c r="J15" s="1"/>
      <c r="K15" s="1"/>
      <c r="N15" s="1"/>
      <c r="O15" s="13" t="s">
        <v>24</v>
      </c>
      <c r="P15" s="13"/>
      <c r="Q15" s="2">
        <f>MIN(Q5:Q13)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G2"/>
    <mergeCell ref="E15:F15"/>
    <mergeCell ref="L2:Q2"/>
    <mergeCell ref="O15:P1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Mileage Log</vt:lpstr>
      <vt:lpstr>Calculating Mileage</vt:lpstr>
      <vt:lpstr>Best Mileage</vt:lpstr>
      <vt:lpstr>Average Mileage</vt:lpstr>
      <vt:lpstr>Worst Mileage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2022-06-20T10:06:37Z</dcterms:modified>
</cp:coreProperties>
</file>