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3-0033_Vlookup Drag Down Not Working\"/>
    </mc:Choice>
  </mc:AlternateContent>
  <xr:revisionPtr revIDLastSave="0" documentId="13_ncr:1_{DBFC88F4-C380-4B6F-9BF6-E59DBB50C46B}" xr6:coauthVersionLast="47" xr6:coauthVersionMax="47" xr10:uidLastSave="{00000000-0000-0000-0000-000000000000}"/>
  <bookViews>
    <workbookView xWindow="-108" yWindow="-108" windowWidth="23256" windowHeight="12456" tabRatio="810" xr2:uid="{9A18E40B-108C-4E1C-B443-920928173BDA}"/>
  </bookViews>
  <sheets>
    <sheet name="Dataset" sheetId="1" r:id="rId1"/>
    <sheet name="Calculation Options" sheetId="2" r:id="rId2"/>
    <sheet name="Abs Cell Ref" sheetId="3" r:id="rId3"/>
    <sheet name="Duplicate Data" sheetId="6" r:id="rId4"/>
    <sheet name="Exact Matching" sheetId="7" r:id="rId5"/>
    <sheet name="Missing Data" sheetId="9" r:id="rId6"/>
    <sheet name="Wrong Input" sheetId="11" r:id="rId7"/>
    <sheet name="New Data on Left" sheetId="4" r:id="rId8"/>
    <sheet name="New Column" sheetId="5" r:id="rId9"/>
    <sheet name="Incrroct Array" sheetId="10" r:id="rId10"/>
    <sheet name="Irrelavent Cell Format" sheetId="8" r:id="rId1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4" i="5"/>
  <c r="D5" i="5"/>
  <c r="D6" i="4"/>
  <c r="D7" i="4"/>
  <c r="D8" i="4"/>
  <c r="D9" i="4"/>
  <c r="D10" i="4"/>
  <c r="D11" i="4"/>
  <c r="D12" i="4"/>
  <c r="D13" i="4"/>
  <c r="D14" i="4"/>
  <c r="D5" i="4"/>
  <c r="D6" i="10"/>
  <c r="D7" i="10"/>
  <c r="D8" i="10"/>
  <c r="D9" i="10"/>
  <c r="D10" i="10"/>
  <c r="D11" i="10"/>
  <c r="D12" i="10"/>
  <c r="D13" i="10"/>
  <c r="D14" i="10"/>
  <c r="D5" i="10"/>
  <c r="D6" i="11"/>
  <c r="D7" i="11"/>
  <c r="D8" i="11"/>
  <c r="D9" i="11"/>
  <c r="D10" i="11"/>
  <c r="D11" i="11"/>
  <c r="D12" i="11"/>
  <c r="D13" i="11"/>
  <c r="D14" i="11"/>
  <c r="D5" i="11"/>
  <c r="D6" i="9"/>
  <c r="D7" i="9"/>
  <c r="D8" i="9"/>
  <c r="D9" i="9"/>
  <c r="D10" i="9"/>
  <c r="D11" i="9"/>
  <c r="D12" i="9"/>
  <c r="D13" i="9"/>
  <c r="D14" i="9"/>
  <c r="D11" i="7"/>
  <c r="D6" i="3"/>
  <c r="D7" i="3"/>
  <c r="D8" i="3"/>
  <c r="D9" i="3"/>
  <c r="D10" i="3"/>
  <c r="D11" i="3"/>
  <c r="D12" i="3"/>
  <c r="D13" i="3"/>
  <c r="D14" i="3"/>
  <c r="D5" i="3"/>
  <c r="D6" i="2"/>
  <c r="D7" i="2"/>
  <c r="D8" i="2"/>
  <c r="D9" i="2"/>
  <c r="D10" i="2"/>
  <c r="D11" i="2"/>
  <c r="D12" i="2"/>
  <c r="D13" i="2"/>
  <c r="D14" i="2"/>
  <c r="D6" i="8"/>
  <c r="D7" i="8"/>
  <c r="D8" i="8"/>
  <c r="D9" i="8"/>
  <c r="D10" i="8"/>
  <c r="D11" i="8"/>
  <c r="D12" i="8"/>
  <c r="D13" i="8"/>
  <c r="D14" i="8"/>
  <c r="D5" i="8"/>
  <c r="D5" i="9"/>
  <c r="D6" i="7"/>
  <c r="D7" i="7"/>
  <c r="D8" i="7"/>
  <c r="D9" i="7"/>
  <c r="D10" i="7"/>
  <c r="D12" i="7"/>
  <c r="D13" i="7"/>
  <c r="D14" i="7"/>
  <c r="D5" i="7"/>
  <c r="D5" i="2"/>
  <c r="D6" i="6"/>
  <c r="D7" i="6"/>
  <c r="D8" i="6"/>
  <c r="D9" i="6"/>
  <c r="D10" i="6"/>
  <c r="D11" i="6"/>
  <c r="D12" i="6"/>
  <c r="D13" i="6"/>
  <c r="D14" i="6"/>
  <c r="D5" i="6"/>
</calcChain>
</file>

<file path=xl/sharedStrings.xml><?xml version="1.0" encoding="utf-8"?>
<sst xmlns="http://schemas.openxmlformats.org/spreadsheetml/2006/main" count="194" uniqueCount="36">
  <si>
    <t>Region</t>
  </si>
  <si>
    <t>Total Income</t>
  </si>
  <si>
    <t>Total Costs</t>
  </si>
  <si>
    <t>South East</t>
  </si>
  <si>
    <t>South West</t>
  </si>
  <si>
    <t>Scotland</t>
  </si>
  <si>
    <t>North West and Merseyside</t>
  </si>
  <si>
    <t>Wales</t>
  </si>
  <si>
    <t>VLOOKUP Drag Down Not Working</t>
  </si>
  <si>
    <t>Harry</t>
  </si>
  <si>
    <t>Ron</t>
  </si>
  <si>
    <t>Harmoiny</t>
  </si>
  <si>
    <t>Malfoy</t>
  </si>
  <si>
    <t>Longbottom</t>
  </si>
  <si>
    <t>Snap</t>
  </si>
  <si>
    <t>Reddle</t>
  </si>
  <si>
    <t>Sonny</t>
  </si>
  <si>
    <t>Michcal</t>
  </si>
  <si>
    <t>Jerry</t>
  </si>
  <si>
    <t>Name</t>
  </si>
  <si>
    <t>ID</t>
  </si>
  <si>
    <t>Family Members</t>
  </si>
  <si>
    <t>Changing Calculation Options</t>
  </si>
  <si>
    <t>Area</t>
  </si>
  <si>
    <t>Missing Absolute Cell Reference</t>
  </si>
  <si>
    <t>Keep Data on Function's Left</t>
  </si>
  <si>
    <t>Duplicate Data in Dataset</t>
  </si>
  <si>
    <t>Income</t>
  </si>
  <si>
    <t>Exact Data Matching</t>
  </si>
  <si>
    <t>Harmoine</t>
  </si>
  <si>
    <t>Missing Cell Value</t>
  </si>
  <si>
    <t>Incorrect Data Array</t>
  </si>
  <si>
    <t>Cost</t>
  </si>
  <si>
    <t>Wrong Lookup Cell Reference</t>
  </si>
  <si>
    <t>New Column</t>
  </si>
  <si>
    <t>Irrelavent Cell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</si>
</sst>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3" fillId="2" borderId="1" xfId="2" applyFont="1" applyBorder="1" applyAlignment="1">
      <alignment horizontal="center" vertical="center"/>
    </xf>
    <xf numFmtId="0" fontId="3" fillId="2" borderId="1" xfId="2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44" fontId="0" fillId="0" borderId="2" xfId="1" applyFont="1" applyBorder="1" applyAlignment="1">
      <alignment horizontal="right" vertical="center"/>
    </xf>
    <xf numFmtId="44" fontId="0" fillId="0" borderId="1" xfId="1" applyFont="1" applyBorder="1" applyAlignment="1">
      <alignment horizontal="right" vertical="center"/>
    </xf>
    <xf numFmtId="44" fontId="0" fillId="0" borderId="1" xfId="1" applyFont="1" applyBorder="1" applyAlignment="1">
      <alignment horizontal="center" vertical="center"/>
    </xf>
  </cellXfs>
  <cellStyles count="3">
    <cellStyle name="40% - Accent5" xfId="2" builtinId="47"/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FDFC1-0AAC-4F25-B904-87D37DD8C269}">
  <dimension ref="B2:G14"/>
  <sheetViews>
    <sheetView showGridLines="0" tabSelected="1" workbookViewId="0"/>
  </sheetViews>
  <sheetFormatPr defaultRowHeight="19.95" customHeight="1" x14ac:dyDescent="0.3"/>
  <cols>
    <col min="1" max="1" width="3.77734375" style="1" customWidth="1"/>
    <col min="2" max="2" width="8.88671875" style="1"/>
    <col min="3" max="3" width="11" style="1" bestFit="1" customWidth="1"/>
    <col min="4" max="4" width="23.88671875" style="1" bestFit="1" customWidth="1"/>
    <col min="5" max="5" width="11.109375" style="1" customWidth="1"/>
    <col min="6" max="6" width="11" style="1" customWidth="1"/>
    <col min="7" max="16384" width="8.88671875" style="1"/>
  </cols>
  <sheetData>
    <row r="2" spans="2:7" ht="19.95" customHeight="1" x14ac:dyDescent="0.3">
      <c r="B2" s="17" t="s">
        <v>8</v>
      </c>
      <c r="C2" s="17"/>
      <c r="D2" s="17"/>
      <c r="E2" s="17"/>
      <c r="F2" s="17"/>
      <c r="G2" s="17"/>
    </row>
    <row r="3" spans="2:7" ht="19.95" customHeight="1" x14ac:dyDescent="0.3">
      <c r="B3" s="2"/>
      <c r="C3" s="2"/>
      <c r="E3" s="2"/>
    </row>
    <row r="4" spans="2:7" ht="31.2" x14ac:dyDescent="0.3">
      <c r="B4" s="13" t="s">
        <v>20</v>
      </c>
      <c r="C4" s="13" t="s">
        <v>19</v>
      </c>
      <c r="D4" s="13" t="s">
        <v>0</v>
      </c>
      <c r="E4" s="14" t="s">
        <v>21</v>
      </c>
      <c r="F4" s="14" t="s">
        <v>1</v>
      </c>
      <c r="G4" s="14" t="s">
        <v>2</v>
      </c>
    </row>
    <row r="5" spans="2:7" ht="19.95" customHeight="1" x14ac:dyDescent="0.3">
      <c r="B5" s="3">
        <v>202201</v>
      </c>
      <c r="C5" s="9" t="s">
        <v>9</v>
      </c>
      <c r="D5" s="4" t="s">
        <v>3</v>
      </c>
      <c r="E5" s="6">
        <v>2</v>
      </c>
      <c r="F5" s="18">
        <v>34246.22</v>
      </c>
      <c r="G5" s="5">
        <v>15556.259999999998</v>
      </c>
    </row>
    <row r="6" spans="2:7" ht="19.95" customHeight="1" x14ac:dyDescent="0.3">
      <c r="B6" s="6">
        <v>202202</v>
      </c>
      <c r="C6" s="10" t="s">
        <v>10</v>
      </c>
      <c r="D6" s="7" t="s">
        <v>4</v>
      </c>
      <c r="E6" s="6">
        <v>6</v>
      </c>
      <c r="F6" s="19">
        <v>34305.46</v>
      </c>
      <c r="G6" s="8">
        <v>21071.440000000002</v>
      </c>
    </row>
    <row r="7" spans="2:7" ht="19.95" customHeight="1" x14ac:dyDescent="0.3">
      <c r="B7" s="3">
        <v>202203</v>
      </c>
      <c r="C7" s="10" t="s">
        <v>29</v>
      </c>
      <c r="D7" s="7" t="s">
        <v>5</v>
      </c>
      <c r="E7" s="6">
        <v>4</v>
      </c>
      <c r="F7" s="19">
        <v>31121.55</v>
      </c>
      <c r="G7" s="8">
        <v>21331.19</v>
      </c>
    </row>
    <row r="8" spans="2:7" ht="19.95" customHeight="1" x14ac:dyDescent="0.3">
      <c r="B8" s="6">
        <v>202204</v>
      </c>
      <c r="C8" s="10" t="s">
        <v>12</v>
      </c>
      <c r="D8" s="7" t="s">
        <v>6</v>
      </c>
      <c r="E8" s="12">
        <v>3</v>
      </c>
      <c r="F8" s="19">
        <v>19943.274999999998</v>
      </c>
      <c r="G8" s="8">
        <v>10709.83</v>
      </c>
    </row>
    <row r="9" spans="2:7" ht="19.95" customHeight="1" x14ac:dyDescent="0.3">
      <c r="B9" s="3">
        <v>202205</v>
      </c>
      <c r="C9" s="10" t="s">
        <v>13</v>
      </c>
      <c r="D9" s="7" t="s">
        <v>7</v>
      </c>
      <c r="E9" s="6">
        <v>4</v>
      </c>
      <c r="F9" s="19">
        <v>37849.57</v>
      </c>
      <c r="G9" s="8">
        <v>30101.11</v>
      </c>
    </row>
    <row r="10" spans="2:7" ht="19.95" customHeight="1" x14ac:dyDescent="0.3">
      <c r="B10" s="6">
        <v>202206</v>
      </c>
      <c r="C10" s="10" t="s">
        <v>14</v>
      </c>
      <c r="D10" s="7" t="s">
        <v>6</v>
      </c>
      <c r="E10" s="6">
        <v>3</v>
      </c>
      <c r="F10" s="19">
        <v>23617.599999999999</v>
      </c>
      <c r="G10" s="8">
        <v>12754.829999999998</v>
      </c>
    </row>
    <row r="11" spans="2:7" ht="19.95" customHeight="1" x14ac:dyDescent="0.3">
      <c r="B11" s="16">
        <v>202207</v>
      </c>
      <c r="C11" s="10" t="s">
        <v>15</v>
      </c>
      <c r="D11" s="7" t="s">
        <v>3</v>
      </c>
      <c r="E11" s="6">
        <v>4</v>
      </c>
      <c r="F11" s="19">
        <v>6816.7800000000007</v>
      </c>
      <c r="G11" s="8">
        <v>4180.29</v>
      </c>
    </row>
    <row r="12" spans="2:7" ht="19.95" customHeight="1" x14ac:dyDescent="0.3">
      <c r="B12" s="6">
        <v>202208</v>
      </c>
      <c r="C12" s="10" t="s">
        <v>16</v>
      </c>
      <c r="D12" s="7" t="s">
        <v>7</v>
      </c>
      <c r="E12" s="6">
        <v>2</v>
      </c>
      <c r="F12" s="19">
        <v>24116.134999999998</v>
      </c>
      <c r="G12" s="8">
        <v>6692.1799999999994</v>
      </c>
    </row>
    <row r="13" spans="2:7" ht="19.95" customHeight="1" x14ac:dyDescent="0.3">
      <c r="B13" s="3">
        <v>202209</v>
      </c>
      <c r="C13" s="10" t="s">
        <v>17</v>
      </c>
      <c r="D13" s="7" t="s">
        <v>6</v>
      </c>
      <c r="E13" s="6">
        <v>2</v>
      </c>
      <c r="F13" s="19">
        <v>7132</v>
      </c>
      <c r="G13" s="8">
        <v>4531.95</v>
      </c>
    </row>
    <row r="14" spans="2:7" ht="19.95" customHeight="1" x14ac:dyDescent="0.3">
      <c r="B14" s="6">
        <v>202210</v>
      </c>
      <c r="C14" s="10" t="s">
        <v>18</v>
      </c>
      <c r="D14" s="7" t="s">
        <v>7</v>
      </c>
      <c r="E14" s="6">
        <v>5</v>
      </c>
      <c r="F14" s="19">
        <v>36734.69</v>
      </c>
      <c r="G14" s="8">
        <v>15252.949999999999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55DA8-11E7-4B2C-A0A8-4ADCEFCE8F20}">
  <dimension ref="B2:G14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8.88671875" style="1"/>
    <col min="3" max="3" width="11" style="1" bestFit="1" customWidth="1"/>
    <col min="4" max="4" width="23.88671875" style="1" bestFit="1" customWidth="1"/>
    <col min="5" max="16384" width="8.88671875" style="1"/>
  </cols>
  <sheetData>
    <row r="2" spans="2:7" ht="19.95" customHeight="1" x14ac:dyDescent="0.3">
      <c r="B2" s="17" t="s">
        <v>31</v>
      </c>
      <c r="C2" s="17"/>
      <c r="D2" s="17"/>
    </row>
    <row r="4" spans="2:7" ht="19.95" customHeight="1" x14ac:dyDescent="0.3">
      <c r="B4" s="13" t="s">
        <v>20</v>
      </c>
      <c r="C4" s="13" t="s">
        <v>19</v>
      </c>
      <c r="D4" s="13" t="s">
        <v>23</v>
      </c>
      <c r="E4" s="15"/>
      <c r="F4" s="15"/>
      <c r="G4" s="15"/>
    </row>
    <row r="5" spans="2:7" ht="19.95" customHeight="1" x14ac:dyDescent="0.3">
      <c r="B5" s="3">
        <v>202201</v>
      </c>
      <c r="C5" s="9" t="s">
        <v>9</v>
      </c>
      <c r="D5" s="7" t="str">
        <f>VLOOKUP(B5,Dataset!$B$4:$G$14,3,TRUE)</f>
        <v>South East</v>
      </c>
    </row>
    <row r="6" spans="2:7" ht="19.95" customHeight="1" x14ac:dyDescent="0.3">
      <c r="B6" s="6">
        <v>202202</v>
      </c>
      <c r="C6" s="10" t="s">
        <v>10</v>
      </c>
      <c r="D6" s="7" t="str">
        <f>VLOOKUP(B6,Dataset!$B$4:$G$14,3,TRUE)</f>
        <v>South West</v>
      </c>
    </row>
    <row r="7" spans="2:7" ht="19.95" customHeight="1" x14ac:dyDescent="0.3">
      <c r="B7" s="6">
        <v>202206</v>
      </c>
      <c r="C7" s="10" t="s">
        <v>14</v>
      </c>
      <c r="D7" s="7" t="str">
        <f>VLOOKUP(B7,Dataset!$B$4:$G$14,3,TRUE)</f>
        <v>North West and Merseyside</v>
      </c>
    </row>
    <row r="8" spans="2:7" ht="19.95" customHeight="1" x14ac:dyDescent="0.3">
      <c r="B8" s="3">
        <v>202209</v>
      </c>
      <c r="C8" s="10" t="s">
        <v>17</v>
      </c>
      <c r="D8" s="7" t="str">
        <f>VLOOKUP(B8,Dataset!$B$4:$G$14,3,TRUE)</f>
        <v>North West and Merseyside</v>
      </c>
    </row>
    <row r="9" spans="2:7" ht="19.95" customHeight="1" x14ac:dyDescent="0.3">
      <c r="B9" s="3">
        <v>202205</v>
      </c>
      <c r="C9" s="10" t="s">
        <v>13</v>
      </c>
      <c r="D9" s="7" t="str">
        <f>VLOOKUP(B9,Dataset!$B$4:$G$14,3,TRUE)</f>
        <v>Wales</v>
      </c>
    </row>
    <row r="10" spans="2:7" ht="19.95" customHeight="1" x14ac:dyDescent="0.3">
      <c r="B10" s="6">
        <v>202208</v>
      </c>
      <c r="C10" s="10" t="s">
        <v>16</v>
      </c>
      <c r="D10" s="7" t="str">
        <f>VLOOKUP(B10,Dataset!$B$4:$G$14,3,TRUE)</f>
        <v>Wales</v>
      </c>
    </row>
    <row r="11" spans="2:7" ht="19.95" customHeight="1" x14ac:dyDescent="0.3">
      <c r="B11" s="3">
        <v>202207</v>
      </c>
      <c r="C11" s="10" t="s">
        <v>15</v>
      </c>
      <c r="D11" s="7" t="str">
        <f>VLOOKUP(B11,Dataset!$B$4:$G$14,3,TRUE)</f>
        <v>South East</v>
      </c>
    </row>
    <row r="12" spans="2:7" ht="19.95" customHeight="1" x14ac:dyDescent="0.3">
      <c r="B12" s="3">
        <v>202203</v>
      </c>
      <c r="C12" s="10" t="s">
        <v>11</v>
      </c>
      <c r="D12" s="7" t="str">
        <f>VLOOKUP(B12,Dataset!$B$4:$G$14,3,TRUE)</f>
        <v>Scotland</v>
      </c>
    </row>
    <row r="13" spans="2:7" ht="19.95" customHeight="1" x14ac:dyDescent="0.3">
      <c r="B13" s="6">
        <v>202204</v>
      </c>
      <c r="C13" s="10" t="s">
        <v>12</v>
      </c>
      <c r="D13" s="7" t="str">
        <f>VLOOKUP(B13,Dataset!$B$4:$G$14,3,TRUE)</f>
        <v>North West and Merseyside</v>
      </c>
    </row>
    <row r="14" spans="2:7" ht="19.95" customHeight="1" x14ac:dyDescent="0.3">
      <c r="B14" s="6">
        <v>202210</v>
      </c>
      <c r="C14" s="10" t="s">
        <v>18</v>
      </c>
      <c r="D14" s="7" t="str">
        <f>VLOOKUP(B14,Dataset!$B$4:$G$14,3,TRUE)</f>
        <v>Wales</v>
      </c>
    </row>
  </sheetData>
  <mergeCells count="1">
    <mergeCell ref="B2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AE91B-064D-47FC-A9FC-21BAD023F267}">
  <dimension ref="B2:G14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8.88671875" style="1"/>
    <col min="3" max="3" width="11" style="1" bestFit="1" customWidth="1"/>
    <col min="4" max="4" width="14.88671875" style="1" customWidth="1"/>
    <col min="5" max="16384" width="8.88671875" style="1"/>
  </cols>
  <sheetData>
    <row r="2" spans="2:7" ht="19.95" customHeight="1" x14ac:dyDescent="0.3">
      <c r="B2" s="17" t="s">
        <v>35</v>
      </c>
      <c r="C2" s="17"/>
      <c r="D2" s="17"/>
    </row>
    <row r="4" spans="2:7" ht="19.95" customHeight="1" x14ac:dyDescent="0.3">
      <c r="B4" s="13" t="s">
        <v>20</v>
      </c>
      <c r="C4" s="13" t="s">
        <v>19</v>
      </c>
      <c r="D4" s="13" t="s">
        <v>32</v>
      </c>
      <c r="E4" s="15"/>
      <c r="F4" s="15"/>
      <c r="G4" s="15"/>
    </row>
    <row r="5" spans="2:7" ht="19.95" customHeight="1" x14ac:dyDescent="0.3">
      <c r="B5" s="3">
        <v>202201</v>
      </c>
      <c r="C5" s="9" t="s">
        <v>9</v>
      </c>
      <c r="D5" s="20">
        <f>VLOOKUP(B5,Dataset!$B$4:$G$14,6,TRUE)</f>
        <v>15556.259999999998</v>
      </c>
    </row>
    <row r="6" spans="2:7" ht="19.95" customHeight="1" x14ac:dyDescent="0.3">
      <c r="B6" s="6">
        <v>202202</v>
      </c>
      <c r="C6" s="10" t="s">
        <v>10</v>
      </c>
      <c r="D6" s="20">
        <f>VLOOKUP(B6,Dataset!$B$4:$G$14,6,TRUE)</f>
        <v>21071.440000000002</v>
      </c>
    </row>
    <row r="7" spans="2:7" ht="19.95" customHeight="1" x14ac:dyDescent="0.3">
      <c r="B7" s="6">
        <v>202206</v>
      </c>
      <c r="C7" s="10" t="s">
        <v>14</v>
      </c>
      <c r="D7" s="20">
        <f>VLOOKUP(B7,Dataset!$B$4:$G$14,6,TRUE)</f>
        <v>12754.829999999998</v>
      </c>
    </row>
    <row r="8" spans="2:7" ht="19.95" customHeight="1" x14ac:dyDescent="0.3">
      <c r="B8" s="3">
        <v>202209</v>
      </c>
      <c r="C8" s="10" t="s">
        <v>17</v>
      </c>
      <c r="D8" s="20">
        <f>VLOOKUP(B8,Dataset!$B$4:$G$14,6,TRUE)</f>
        <v>4531.95</v>
      </c>
    </row>
    <row r="9" spans="2:7" ht="19.95" customHeight="1" x14ac:dyDescent="0.3">
      <c r="B9" s="3">
        <v>202205</v>
      </c>
      <c r="C9" s="10" t="s">
        <v>13</v>
      </c>
      <c r="D9" s="20">
        <f>VLOOKUP(B9,Dataset!$B$4:$G$14,6,TRUE)</f>
        <v>30101.11</v>
      </c>
    </row>
    <row r="10" spans="2:7" ht="19.95" customHeight="1" x14ac:dyDescent="0.3">
      <c r="B10" s="6">
        <v>202208</v>
      </c>
      <c r="C10" s="10" t="s">
        <v>16</v>
      </c>
      <c r="D10" s="20">
        <f>VLOOKUP(B10,Dataset!$B$4:$G$14,6,TRUE)</f>
        <v>6692.1799999999994</v>
      </c>
    </row>
    <row r="11" spans="2:7" ht="19.95" customHeight="1" x14ac:dyDescent="0.3">
      <c r="B11" s="3">
        <v>202207</v>
      </c>
      <c r="C11" s="10" t="s">
        <v>15</v>
      </c>
      <c r="D11" s="20">
        <f>VLOOKUP(B11,Dataset!$B$4:$G$14,6,TRUE)</f>
        <v>4180.29</v>
      </c>
    </row>
    <row r="12" spans="2:7" ht="19.95" customHeight="1" x14ac:dyDescent="0.3">
      <c r="B12" s="3">
        <v>202203</v>
      </c>
      <c r="C12" s="10" t="s">
        <v>11</v>
      </c>
      <c r="D12" s="20">
        <f>VLOOKUP(B12,Dataset!$B$4:$G$14,6,TRUE)</f>
        <v>21331.19</v>
      </c>
    </row>
    <row r="13" spans="2:7" ht="19.95" customHeight="1" x14ac:dyDescent="0.3">
      <c r="B13" s="6">
        <v>202204</v>
      </c>
      <c r="C13" s="10" t="s">
        <v>12</v>
      </c>
      <c r="D13" s="20">
        <f>VLOOKUP(B13,Dataset!$B$4:$G$14,6,TRUE)</f>
        <v>10709.83</v>
      </c>
    </row>
    <row r="14" spans="2:7" ht="19.95" customHeight="1" x14ac:dyDescent="0.3">
      <c r="B14" s="6">
        <v>202210</v>
      </c>
      <c r="C14" s="10" t="s">
        <v>18</v>
      </c>
      <c r="D14" s="20">
        <f>VLOOKUP(B14,Dataset!$B$4:$G$14,6,TRUE)</f>
        <v>15252.949999999999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46D7B-FB97-4149-8D83-F62EAB493F77}">
  <dimension ref="B2:G14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8.88671875" style="1"/>
    <col min="3" max="3" width="11" style="1" bestFit="1" customWidth="1"/>
    <col min="4" max="4" width="23.88671875" style="1" bestFit="1" customWidth="1"/>
    <col min="5" max="16384" width="8.88671875" style="1"/>
  </cols>
  <sheetData>
    <row r="2" spans="2:7" ht="19.95" customHeight="1" x14ac:dyDescent="0.3">
      <c r="B2" s="17" t="s">
        <v>22</v>
      </c>
      <c r="C2" s="17"/>
      <c r="D2" s="17"/>
    </row>
    <row r="4" spans="2:7" ht="19.95" customHeight="1" x14ac:dyDescent="0.3">
      <c r="B4" s="13" t="s">
        <v>20</v>
      </c>
      <c r="C4" s="13" t="s">
        <v>19</v>
      </c>
      <c r="D4" s="13" t="s">
        <v>23</v>
      </c>
      <c r="E4" s="15"/>
      <c r="F4" s="15"/>
      <c r="G4" s="15"/>
    </row>
    <row r="5" spans="2:7" ht="19.95" customHeight="1" x14ac:dyDescent="0.3">
      <c r="B5" s="3">
        <v>202201</v>
      </c>
      <c r="C5" s="9" t="s">
        <v>9</v>
      </c>
      <c r="D5" s="7" t="str">
        <f>VLOOKUP(B5,Dataset!$B$4:$G$14,3,FALSE)</f>
        <v>South East</v>
      </c>
    </row>
    <row r="6" spans="2:7" ht="19.95" customHeight="1" x14ac:dyDescent="0.3">
      <c r="B6" s="6">
        <v>202202</v>
      </c>
      <c r="C6" s="10" t="s">
        <v>10</v>
      </c>
      <c r="D6" s="7" t="str">
        <f>VLOOKUP(B6,Dataset!$B$4:$G$14,3,FALSE)</f>
        <v>South West</v>
      </c>
    </row>
    <row r="7" spans="2:7" ht="19.95" customHeight="1" x14ac:dyDescent="0.3">
      <c r="B7" s="6">
        <v>202206</v>
      </c>
      <c r="C7" s="10" t="s">
        <v>14</v>
      </c>
      <c r="D7" s="7" t="str">
        <f>VLOOKUP(B7,Dataset!$B$4:$G$14,3,FALSE)</f>
        <v>North West and Merseyside</v>
      </c>
    </row>
    <row r="8" spans="2:7" ht="19.95" customHeight="1" x14ac:dyDescent="0.3">
      <c r="B8" s="3">
        <v>202209</v>
      </c>
      <c r="C8" s="10" t="s">
        <v>17</v>
      </c>
      <c r="D8" s="7" t="str">
        <f>VLOOKUP(B8,Dataset!$B$4:$G$14,3,FALSE)</f>
        <v>North West and Merseyside</v>
      </c>
    </row>
    <row r="9" spans="2:7" ht="19.95" customHeight="1" x14ac:dyDescent="0.3">
      <c r="B9" s="3">
        <v>202205</v>
      </c>
      <c r="C9" s="10" t="s">
        <v>13</v>
      </c>
      <c r="D9" s="7" t="str">
        <f>VLOOKUP(B9,Dataset!$B$4:$G$14,3,FALSE)</f>
        <v>Wales</v>
      </c>
    </row>
    <row r="10" spans="2:7" ht="19.95" customHeight="1" x14ac:dyDescent="0.3">
      <c r="B10" s="6">
        <v>202208</v>
      </c>
      <c r="C10" s="10" t="s">
        <v>16</v>
      </c>
      <c r="D10" s="7" t="str">
        <f>VLOOKUP(B10,Dataset!$B$4:$G$14,3,FALSE)</f>
        <v>Wales</v>
      </c>
    </row>
    <row r="11" spans="2:7" ht="19.95" customHeight="1" x14ac:dyDescent="0.3">
      <c r="B11" s="3">
        <v>202207</v>
      </c>
      <c r="C11" s="10" t="s">
        <v>15</v>
      </c>
      <c r="D11" s="7" t="str">
        <f>VLOOKUP(B11,Dataset!$B$4:$G$14,3,FALSE)</f>
        <v>South East</v>
      </c>
    </row>
    <row r="12" spans="2:7" ht="19.95" customHeight="1" x14ac:dyDescent="0.3">
      <c r="B12" s="3">
        <v>202203</v>
      </c>
      <c r="C12" s="10" t="s">
        <v>29</v>
      </c>
      <c r="D12" s="7" t="str">
        <f>VLOOKUP(B12,Dataset!$B$4:$G$14,3,FALSE)</f>
        <v>Scotland</v>
      </c>
    </row>
    <row r="13" spans="2:7" ht="19.95" customHeight="1" x14ac:dyDescent="0.3">
      <c r="B13" s="6">
        <v>202204</v>
      </c>
      <c r="C13" s="10" t="s">
        <v>12</v>
      </c>
      <c r="D13" s="7" t="str">
        <f>VLOOKUP(B13,Dataset!$B$4:$G$14,3,FALSE)</f>
        <v>North West and Merseyside</v>
      </c>
    </row>
    <row r="14" spans="2:7" ht="19.95" customHeight="1" x14ac:dyDescent="0.3">
      <c r="B14" s="6">
        <v>202210</v>
      </c>
      <c r="C14" s="10" t="s">
        <v>18</v>
      </c>
      <c r="D14" s="7" t="str">
        <f>VLOOKUP(B14,Dataset!$B$4:$G$14,3,FALSE)</f>
        <v>Wales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CB0C0-BA4C-4577-9D1E-8649BEC5B25C}">
  <dimension ref="B2:G14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7" style="1" bestFit="1" customWidth="1"/>
    <col min="3" max="3" width="11" style="1" bestFit="1" customWidth="1"/>
    <col min="4" max="4" width="23.88671875" style="1" bestFit="1" customWidth="1"/>
    <col min="5" max="16384" width="8.88671875" style="1"/>
  </cols>
  <sheetData>
    <row r="2" spans="2:7" ht="19.95" customHeight="1" x14ac:dyDescent="0.3">
      <c r="B2" s="17" t="s">
        <v>24</v>
      </c>
      <c r="C2" s="17"/>
      <c r="D2" s="17"/>
    </row>
    <row r="4" spans="2:7" ht="19.95" customHeight="1" x14ac:dyDescent="0.3">
      <c r="B4" s="13" t="s">
        <v>20</v>
      </c>
      <c r="C4" s="13" t="s">
        <v>19</v>
      </c>
      <c r="D4" s="13" t="s">
        <v>23</v>
      </c>
      <c r="E4" s="15"/>
      <c r="F4" s="15"/>
      <c r="G4" s="15"/>
    </row>
    <row r="5" spans="2:7" ht="19.95" customHeight="1" x14ac:dyDescent="0.3">
      <c r="B5" s="3">
        <v>202201</v>
      </c>
      <c r="C5" s="9" t="s">
        <v>9</v>
      </c>
      <c r="D5" s="7" t="str">
        <f>VLOOKUP(B5,Dataset!$B$4:$G$14,3,TRUE)</f>
        <v>South East</v>
      </c>
    </row>
    <row r="6" spans="2:7" ht="19.95" customHeight="1" x14ac:dyDescent="0.3">
      <c r="B6" s="6">
        <v>202202</v>
      </c>
      <c r="C6" s="10" t="s">
        <v>10</v>
      </c>
      <c r="D6" s="7" t="str">
        <f>VLOOKUP(B6,Dataset!$B$4:$G$14,3,TRUE)</f>
        <v>South West</v>
      </c>
    </row>
    <row r="7" spans="2:7" ht="19.95" customHeight="1" x14ac:dyDescent="0.3">
      <c r="B7" s="6">
        <v>202206</v>
      </c>
      <c r="C7" s="10" t="s">
        <v>14</v>
      </c>
      <c r="D7" s="7" t="str">
        <f>VLOOKUP(B7,Dataset!$B$4:$G$14,3,TRUE)</f>
        <v>North West and Merseyside</v>
      </c>
    </row>
    <row r="8" spans="2:7" ht="19.95" customHeight="1" x14ac:dyDescent="0.3">
      <c r="B8" s="3">
        <v>202209</v>
      </c>
      <c r="C8" s="10" t="s">
        <v>17</v>
      </c>
      <c r="D8" s="7" t="str">
        <f>VLOOKUP(B8,Dataset!$B$4:$G$14,3,TRUE)</f>
        <v>North West and Merseyside</v>
      </c>
    </row>
    <row r="9" spans="2:7" ht="19.95" customHeight="1" x14ac:dyDescent="0.3">
      <c r="B9" s="3">
        <v>202205</v>
      </c>
      <c r="C9" s="10" t="s">
        <v>13</v>
      </c>
      <c r="D9" s="7" t="str">
        <f>VLOOKUP(B9,Dataset!$B$4:$G$14,3,TRUE)</f>
        <v>Wales</v>
      </c>
    </row>
    <row r="10" spans="2:7" ht="19.95" customHeight="1" x14ac:dyDescent="0.3">
      <c r="B10" s="6">
        <v>202208</v>
      </c>
      <c r="C10" s="10" t="s">
        <v>16</v>
      </c>
      <c r="D10" s="7" t="str">
        <f>VLOOKUP(B10,Dataset!$B$4:$G$14,3,TRUE)</f>
        <v>Wales</v>
      </c>
    </row>
    <row r="11" spans="2:7" ht="19.95" customHeight="1" x14ac:dyDescent="0.3">
      <c r="B11" s="3">
        <v>202207</v>
      </c>
      <c r="C11" s="10" t="s">
        <v>15</v>
      </c>
      <c r="D11" s="7" t="str">
        <f>VLOOKUP(B11,Dataset!$B$4:$G$14,3,TRUE)</f>
        <v>South East</v>
      </c>
    </row>
    <row r="12" spans="2:7" ht="19.95" customHeight="1" x14ac:dyDescent="0.3">
      <c r="B12" s="3">
        <v>202203</v>
      </c>
      <c r="C12" s="10" t="s">
        <v>29</v>
      </c>
      <c r="D12" s="7" t="str">
        <f>VLOOKUP(B12,Dataset!$B$4:$G$14,3,TRUE)</f>
        <v>Scotland</v>
      </c>
    </row>
    <row r="13" spans="2:7" ht="19.95" customHeight="1" x14ac:dyDescent="0.3">
      <c r="B13" s="6">
        <v>202204</v>
      </c>
      <c r="C13" s="10" t="s">
        <v>12</v>
      </c>
      <c r="D13" s="7" t="str">
        <f>VLOOKUP(B13,Dataset!$B$4:$G$14,3,TRUE)</f>
        <v>North West and Merseyside</v>
      </c>
    </row>
    <row r="14" spans="2:7" ht="19.95" customHeight="1" x14ac:dyDescent="0.3">
      <c r="B14" s="6">
        <v>202210</v>
      </c>
      <c r="C14" s="10" t="s">
        <v>18</v>
      </c>
      <c r="D14" s="7" t="str">
        <f>VLOOKUP(B14,Dataset!$B$4:$G$14,3,TRUE)</f>
        <v>Wales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CE7A-66B0-477E-8F17-693D95D33251}">
  <dimension ref="B2:G14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8.88671875" style="1"/>
    <col min="3" max="3" width="11" style="1" bestFit="1" customWidth="1"/>
    <col min="4" max="4" width="23.88671875" style="1" bestFit="1" customWidth="1"/>
    <col min="5" max="16384" width="8.88671875" style="1"/>
  </cols>
  <sheetData>
    <row r="2" spans="2:7" ht="19.95" customHeight="1" x14ac:dyDescent="0.3">
      <c r="B2" s="17" t="s">
        <v>26</v>
      </c>
      <c r="C2" s="17"/>
      <c r="D2" s="17"/>
    </row>
    <row r="4" spans="2:7" ht="19.95" customHeight="1" x14ac:dyDescent="0.3">
      <c r="B4" s="13" t="s">
        <v>20</v>
      </c>
      <c r="C4" s="13" t="s">
        <v>19</v>
      </c>
      <c r="D4" s="13" t="s">
        <v>23</v>
      </c>
      <c r="E4" s="15"/>
      <c r="F4" s="15"/>
      <c r="G4" s="15"/>
    </row>
    <row r="5" spans="2:7" ht="19.95" customHeight="1" x14ac:dyDescent="0.3">
      <c r="B5" s="3">
        <v>202201</v>
      </c>
      <c r="C5" s="9" t="s">
        <v>9</v>
      </c>
      <c r="D5" s="7" t="str">
        <f>VLOOKUP(B5,Dataset!$B$4:$G$14,3,TRUE)</f>
        <v>South East</v>
      </c>
    </row>
    <row r="6" spans="2:7" ht="19.95" customHeight="1" x14ac:dyDescent="0.3">
      <c r="B6" s="6">
        <v>202202</v>
      </c>
      <c r="C6" s="10" t="s">
        <v>10</v>
      </c>
      <c r="D6" s="7" t="str">
        <f>VLOOKUP(B6,Dataset!$B$4:$G$14,3,TRUE)</f>
        <v>South West</v>
      </c>
    </row>
    <row r="7" spans="2:7" ht="19.95" customHeight="1" x14ac:dyDescent="0.3">
      <c r="B7" s="6">
        <v>202206</v>
      </c>
      <c r="C7" s="10" t="s">
        <v>14</v>
      </c>
      <c r="D7" s="7" t="str">
        <f>VLOOKUP(B7,Dataset!$B$4:$G$14,3,TRUE)</f>
        <v>North West and Merseyside</v>
      </c>
    </row>
    <row r="8" spans="2:7" ht="19.95" customHeight="1" x14ac:dyDescent="0.3">
      <c r="B8" s="3">
        <v>202209</v>
      </c>
      <c r="C8" s="10" t="s">
        <v>17</v>
      </c>
      <c r="D8" s="7" t="str">
        <f>VLOOKUP(B8,Dataset!$B$4:$G$14,3,TRUE)</f>
        <v>North West and Merseyside</v>
      </c>
    </row>
    <row r="9" spans="2:7" ht="19.95" customHeight="1" x14ac:dyDescent="0.3">
      <c r="B9" s="3">
        <v>202205</v>
      </c>
      <c r="C9" s="10" t="s">
        <v>13</v>
      </c>
      <c r="D9" s="7" t="str">
        <f>VLOOKUP(B9,Dataset!$B$4:$G$14,3,TRUE)</f>
        <v>Wales</v>
      </c>
    </row>
    <row r="10" spans="2:7" ht="19.95" customHeight="1" x14ac:dyDescent="0.3">
      <c r="B10" s="6">
        <v>202208</v>
      </c>
      <c r="C10" s="10" t="s">
        <v>16</v>
      </c>
      <c r="D10" s="7" t="str">
        <f>VLOOKUP(B10,Dataset!$B$4:$G$14,3,TRUE)</f>
        <v>Wales</v>
      </c>
    </row>
    <row r="11" spans="2:7" ht="19.95" customHeight="1" x14ac:dyDescent="0.3">
      <c r="B11" s="6">
        <v>202207</v>
      </c>
      <c r="C11" s="10" t="s">
        <v>15</v>
      </c>
      <c r="D11" s="7" t="str">
        <f>VLOOKUP(B11,Dataset!$B$4:$G$14,3,TRUE)</f>
        <v>South East</v>
      </c>
    </row>
    <row r="12" spans="2:7" ht="19.95" customHeight="1" x14ac:dyDescent="0.3">
      <c r="B12" s="3">
        <v>202203</v>
      </c>
      <c r="C12" s="10" t="s">
        <v>29</v>
      </c>
      <c r="D12" s="7" t="str">
        <f>VLOOKUP(B12,Dataset!$B$4:$G$14,3,TRUE)</f>
        <v>Scotland</v>
      </c>
    </row>
    <row r="13" spans="2:7" ht="19.95" customHeight="1" x14ac:dyDescent="0.3">
      <c r="B13" s="6">
        <v>202204</v>
      </c>
      <c r="C13" s="10" t="s">
        <v>12</v>
      </c>
      <c r="D13" s="7" t="str">
        <f>VLOOKUP(B13,Dataset!$B$4:$G$14,3,TRUE)</f>
        <v>North West and Merseyside</v>
      </c>
    </row>
    <row r="14" spans="2:7" ht="19.95" customHeight="1" x14ac:dyDescent="0.3">
      <c r="B14" s="6">
        <v>202210</v>
      </c>
      <c r="C14" s="10" t="s">
        <v>18</v>
      </c>
      <c r="D14" s="7" t="str">
        <f>VLOOKUP(B14,Dataset!$B$4:$G$14,3,TRUE)</f>
        <v>Wales</v>
      </c>
    </row>
  </sheetData>
  <mergeCells count="1">
    <mergeCell ref="B2:D2"/>
  </mergeCells>
  <conditionalFormatting sqref="B5:B14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ADD71-9387-4C09-A1E4-BBF5EE47384C}">
  <dimension ref="B2:G14"/>
  <sheetViews>
    <sheetView showGridLines="0" workbookViewId="0"/>
  </sheetViews>
  <sheetFormatPr defaultRowHeight="19.95" customHeight="1" x14ac:dyDescent="0.3"/>
  <cols>
    <col min="1" max="1" width="3.77734375" style="1" customWidth="1"/>
    <col min="2" max="3" width="11" style="1" bestFit="1" customWidth="1"/>
    <col min="4" max="4" width="11.109375" style="1" customWidth="1"/>
    <col min="5" max="16384" width="8.88671875" style="1"/>
  </cols>
  <sheetData>
    <row r="2" spans="2:7" ht="19.95" customHeight="1" x14ac:dyDescent="0.3">
      <c r="B2" s="17" t="s">
        <v>28</v>
      </c>
      <c r="C2" s="17"/>
      <c r="D2" s="17"/>
    </row>
    <row r="4" spans="2:7" ht="19.95" customHeight="1" x14ac:dyDescent="0.3">
      <c r="B4" s="13" t="s">
        <v>19</v>
      </c>
      <c r="C4" s="13" t="s">
        <v>20</v>
      </c>
      <c r="D4" s="13" t="s">
        <v>27</v>
      </c>
      <c r="E4" s="15"/>
      <c r="F4" s="15"/>
      <c r="G4" s="15"/>
    </row>
    <row r="5" spans="2:7" ht="19.95" customHeight="1" x14ac:dyDescent="0.3">
      <c r="B5" s="3">
        <v>202201</v>
      </c>
      <c r="C5" s="9" t="s">
        <v>9</v>
      </c>
      <c r="D5" s="11">
        <f>VLOOKUP(B5,Dataset!$B$4:$G$14,5,FALSE)</f>
        <v>34246.22</v>
      </c>
    </row>
    <row r="6" spans="2:7" ht="19.95" customHeight="1" x14ac:dyDescent="0.3">
      <c r="B6" s="6">
        <v>202202</v>
      </c>
      <c r="C6" s="10" t="s">
        <v>10</v>
      </c>
      <c r="D6" s="11">
        <f>VLOOKUP(B6,Dataset!$B$4:$G$14,5,FALSE)</f>
        <v>34305.46</v>
      </c>
    </row>
    <row r="7" spans="2:7" ht="19.95" customHeight="1" x14ac:dyDescent="0.3">
      <c r="B7" s="6">
        <v>202206</v>
      </c>
      <c r="C7" s="10" t="s">
        <v>14</v>
      </c>
      <c r="D7" s="11">
        <f>VLOOKUP(B7,Dataset!$B$4:$G$14,5,FALSE)</f>
        <v>23617.599999999999</v>
      </c>
    </row>
    <row r="8" spans="2:7" ht="19.95" customHeight="1" x14ac:dyDescent="0.3">
      <c r="B8" s="3">
        <v>202209</v>
      </c>
      <c r="C8" s="10" t="s">
        <v>17</v>
      </c>
      <c r="D8" s="11">
        <f>VLOOKUP(B8,Dataset!$B$4:$G$14,5,FALSE)</f>
        <v>7132</v>
      </c>
    </row>
    <row r="9" spans="2:7" ht="19.95" customHeight="1" x14ac:dyDescent="0.3">
      <c r="B9" s="3">
        <v>202205</v>
      </c>
      <c r="C9" s="10" t="s">
        <v>13</v>
      </c>
      <c r="D9" s="11">
        <f>VLOOKUP(B9,Dataset!$B$4:$G$14,5,FALSE)</f>
        <v>37849.57</v>
      </c>
    </row>
    <row r="10" spans="2:7" ht="19.95" customHeight="1" x14ac:dyDescent="0.3">
      <c r="B10" s="6">
        <v>202208</v>
      </c>
      <c r="C10" s="10" t="s">
        <v>16</v>
      </c>
      <c r="D10" s="11">
        <f>VLOOKUP(B10,Dataset!$B$4:$G$14,5,FALSE)</f>
        <v>24116.134999999998</v>
      </c>
    </row>
    <row r="11" spans="2:7" ht="19.95" customHeight="1" x14ac:dyDescent="0.3">
      <c r="B11" s="3">
        <v>202207</v>
      </c>
      <c r="C11" s="10" t="s">
        <v>15</v>
      </c>
      <c r="D11" s="11">
        <f>VLOOKUP(B11,Dataset!$B$4:$G$14,5,TRUE)</f>
        <v>6816.7800000000007</v>
      </c>
    </row>
    <row r="12" spans="2:7" ht="19.95" customHeight="1" x14ac:dyDescent="0.3">
      <c r="B12" s="3">
        <v>202203</v>
      </c>
      <c r="C12" s="10" t="s">
        <v>29</v>
      </c>
      <c r="D12" s="11">
        <f>VLOOKUP(B12,Dataset!$B$4:$G$14,5,FALSE)</f>
        <v>31121.55</v>
      </c>
    </row>
    <row r="13" spans="2:7" ht="19.95" customHeight="1" x14ac:dyDescent="0.3">
      <c r="B13" s="6">
        <v>202204</v>
      </c>
      <c r="C13" s="10" t="s">
        <v>12</v>
      </c>
      <c r="D13" s="11">
        <f>VLOOKUP(B13,Dataset!$B$4:$G$14,5,FALSE)</f>
        <v>19943.274999999998</v>
      </c>
    </row>
    <row r="14" spans="2:7" ht="19.95" customHeight="1" x14ac:dyDescent="0.3">
      <c r="B14" s="6">
        <v>202210</v>
      </c>
      <c r="C14" s="10" t="s">
        <v>18</v>
      </c>
      <c r="D14" s="11">
        <f>VLOOKUP(B14,Dataset!$B$4:$G$14,5,FALSE)</f>
        <v>36734.69</v>
      </c>
    </row>
  </sheetData>
  <mergeCells count="1">
    <mergeCell ref="B2:D2"/>
  </mergeCells>
  <pageMargins left="0.7" right="0.7" top="0.75" bottom="0.75" header="0.3" footer="0.3"/>
  <ignoredErrors>
    <ignoredError sqref="D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C5C4D-1932-484F-90EB-8648E44C1397}">
  <dimension ref="B2:G14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8.88671875" style="1"/>
    <col min="3" max="3" width="11" style="1" bestFit="1" customWidth="1"/>
    <col min="4" max="4" width="18.109375" style="1" bestFit="1" customWidth="1"/>
    <col min="5" max="16384" width="8.88671875" style="1"/>
  </cols>
  <sheetData>
    <row r="2" spans="2:7" ht="19.95" customHeight="1" x14ac:dyDescent="0.3">
      <c r="B2" s="17" t="s">
        <v>30</v>
      </c>
      <c r="C2" s="17"/>
      <c r="D2" s="17"/>
    </row>
    <row r="4" spans="2:7" ht="19.95" customHeight="1" x14ac:dyDescent="0.3">
      <c r="B4" s="13" t="s">
        <v>20</v>
      </c>
      <c r="C4" s="13" t="s">
        <v>19</v>
      </c>
      <c r="D4" s="13" t="s">
        <v>21</v>
      </c>
      <c r="E4" s="15"/>
      <c r="F4" s="15"/>
      <c r="G4" s="15"/>
    </row>
    <row r="5" spans="2:7" ht="19.95" customHeight="1" x14ac:dyDescent="0.3">
      <c r="B5" s="3">
        <v>202201</v>
      </c>
      <c r="C5" s="9" t="s">
        <v>9</v>
      </c>
      <c r="D5" s="6">
        <f>VLOOKUP(B5,Dataset!$B$4:$G$14,4,TRUE)</f>
        <v>2</v>
      </c>
    </row>
    <row r="6" spans="2:7" ht="19.95" customHeight="1" x14ac:dyDescent="0.3">
      <c r="B6" s="6">
        <v>202202</v>
      </c>
      <c r="C6" s="10" t="s">
        <v>10</v>
      </c>
      <c r="D6" s="6">
        <f>VLOOKUP(B6,Dataset!$B$4:$G$14,4,TRUE)</f>
        <v>6</v>
      </c>
    </row>
    <row r="7" spans="2:7" ht="19.95" customHeight="1" x14ac:dyDescent="0.3">
      <c r="B7" s="6">
        <v>202206</v>
      </c>
      <c r="C7" s="10" t="s">
        <v>14</v>
      </c>
      <c r="D7" s="6">
        <f>VLOOKUP(B7,Dataset!$B$4:$G$14,4,TRUE)</f>
        <v>3</v>
      </c>
    </row>
    <row r="8" spans="2:7" ht="19.95" customHeight="1" x14ac:dyDescent="0.3">
      <c r="B8" s="3">
        <v>202209</v>
      </c>
      <c r="C8" s="10" t="s">
        <v>17</v>
      </c>
      <c r="D8" s="6">
        <f>VLOOKUP(B8,Dataset!$B$4:$G$14,4,TRUE)</f>
        <v>2</v>
      </c>
    </row>
    <row r="9" spans="2:7" ht="19.95" customHeight="1" x14ac:dyDescent="0.3">
      <c r="B9" s="3">
        <v>202205</v>
      </c>
      <c r="C9" s="10" t="s">
        <v>13</v>
      </c>
      <c r="D9" s="6">
        <f>VLOOKUP(B9,Dataset!$B$4:$G$14,4,TRUE)</f>
        <v>4</v>
      </c>
    </row>
    <row r="10" spans="2:7" ht="19.95" customHeight="1" x14ac:dyDescent="0.3">
      <c r="B10" s="6">
        <v>202208</v>
      </c>
      <c r="C10" s="10" t="s">
        <v>16</v>
      </c>
      <c r="D10" s="6">
        <f>VLOOKUP(B10,Dataset!$B$4:$G$14,4,TRUE)</f>
        <v>2</v>
      </c>
    </row>
    <row r="11" spans="2:7" ht="19.95" customHeight="1" x14ac:dyDescent="0.3">
      <c r="B11" s="3">
        <v>202207</v>
      </c>
      <c r="C11" s="10" t="s">
        <v>15</v>
      </c>
      <c r="D11" s="6">
        <f>VLOOKUP(B11,Dataset!$B$4:$G$14,4,TRUE)</f>
        <v>4</v>
      </c>
    </row>
    <row r="12" spans="2:7" ht="19.95" customHeight="1" x14ac:dyDescent="0.3">
      <c r="B12" s="3">
        <v>202203</v>
      </c>
      <c r="C12" s="10" t="s">
        <v>29</v>
      </c>
      <c r="D12" s="6">
        <f>VLOOKUP(B12,Dataset!$B$4:$G$14,4,TRUE)</f>
        <v>4</v>
      </c>
    </row>
    <row r="13" spans="2:7" ht="19.95" customHeight="1" x14ac:dyDescent="0.3">
      <c r="B13" s="6">
        <v>202204</v>
      </c>
      <c r="C13" s="10" t="s">
        <v>12</v>
      </c>
      <c r="D13" s="6">
        <f>VLOOKUP(B13,Dataset!$B$4:$G$14,4,TRUE)</f>
        <v>3</v>
      </c>
    </row>
    <row r="14" spans="2:7" ht="19.95" customHeight="1" x14ac:dyDescent="0.3">
      <c r="B14" s="6">
        <v>202210</v>
      </c>
      <c r="C14" s="10" t="s">
        <v>18</v>
      </c>
      <c r="D14" s="6">
        <f>VLOOKUP(B14,Dataset!$B$4:$G$14,4,TRUE)</f>
        <v>5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A0986-2869-47DC-B565-E09DEB7A7C1C}">
  <dimension ref="B2:G14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8.88671875" style="1"/>
    <col min="3" max="3" width="11.33203125" style="1" customWidth="1"/>
    <col min="4" max="4" width="23.88671875" style="1" bestFit="1" customWidth="1"/>
    <col min="5" max="16384" width="8.88671875" style="1"/>
  </cols>
  <sheetData>
    <row r="2" spans="2:7" ht="19.95" customHeight="1" x14ac:dyDescent="0.3">
      <c r="B2" s="17" t="s">
        <v>33</v>
      </c>
      <c r="C2" s="17"/>
      <c r="D2" s="17"/>
    </row>
    <row r="4" spans="2:7" ht="19.95" customHeight="1" x14ac:dyDescent="0.3">
      <c r="B4" s="13" t="s">
        <v>20</v>
      </c>
      <c r="C4" s="13" t="s">
        <v>19</v>
      </c>
      <c r="D4" s="13" t="s">
        <v>23</v>
      </c>
      <c r="E4" s="15"/>
      <c r="F4" s="15"/>
      <c r="G4" s="15"/>
    </row>
    <row r="5" spans="2:7" ht="19.95" customHeight="1" x14ac:dyDescent="0.3">
      <c r="B5" s="3">
        <v>202201</v>
      </c>
      <c r="C5" s="9" t="s">
        <v>9</v>
      </c>
      <c r="D5" s="7" t="str">
        <f>VLOOKUP(B5,Dataset!$B$4:$G$14,3,TRUE)</f>
        <v>South East</v>
      </c>
    </row>
    <row r="6" spans="2:7" ht="19.95" customHeight="1" x14ac:dyDescent="0.3">
      <c r="B6" s="6">
        <v>202202</v>
      </c>
      <c r="C6" s="10" t="s">
        <v>10</v>
      </c>
      <c r="D6" s="7" t="str">
        <f>VLOOKUP(B6,Dataset!$B$4:$G$14,3,TRUE)</f>
        <v>South West</v>
      </c>
    </row>
    <row r="7" spans="2:7" ht="19.95" customHeight="1" x14ac:dyDescent="0.3">
      <c r="B7" s="6">
        <v>202206</v>
      </c>
      <c r="C7" s="10" t="s">
        <v>14</v>
      </c>
      <c r="D7" s="7" t="str">
        <f>VLOOKUP(B7,Dataset!$B$4:$G$14,3,TRUE)</f>
        <v>North West and Merseyside</v>
      </c>
    </row>
    <row r="8" spans="2:7" ht="19.95" customHeight="1" x14ac:dyDescent="0.3">
      <c r="B8" s="3">
        <v>202209</v>
      </c>
      <c r="C8" s="10" t="s">
        <v>17</v>
      </c>
      <c r="D8" s="7" t="str">
        <f>VLOOKUP(B8,Dataset!$B$4:$G$14,3,TRUE)</f>
        <v>North West and Merseyside</v>
      </c>
    </row>
    <row r="9" spans="2:7" ht="19.95" customHeight="1" x14ac:dyDescent="0.3">
      <c r="B9" s="3">
        <v>202205</v>
      </c>
      <c r="C9" s="10" t="s">
        <v>13</v>
      </c>
      <c r="D9" s="7" t="str">
        <f>VLOOKUP(B9,Dataset!$B$4:$G$14,3,TRUE)</f>
        <v>Wales</v>
      </c>
    </row>
    <row r="10" spans="2:7" ht="19.95" customHeight="1" x14ac:dyDescent="0.3">
      <c r="B10" s="6">
        <v>202208</v>
      </c>
      <c r="C10" s="10" t="s">
        <v>16</v>
      </c>
      <c r="D10" s="7" t="str">
        <f>VLOOKUP(B10,Dataset!$B$4:$G$14,3,TRUE)</f>
        <v>Wales</v>
      </c>
    </row>
    <row r="11" spans="2:7" ht="19.95" customHeight="1" x14ac:dyDescent="0.3">
      <c r="B11" s="3">
        <v>202207</v>
      </c>
      <c r="C11" s="10" t="s">
        <v>15</v>
      </c>
      <c r="D11" s="7" t="str">
        <f>VLOOKUP(B11,Dataset!$B$4:$G$14,3,TRUE)</f>
        <v>South East</v>
      </c>
    </row>
    <row r="12" spans="2:7" ht="19.95" customHeight="1" x14ac:dyDescent="0.3">
      <c r="B12" s="3">
        <v>202203</v>
      </c>
      <c r="C12" s="10" t="s">
        <v>11</v>
      </c>
      <c r="D12" s="7" t="str">
        <f>VLOOKUP(B12,Dataset!$B$4:$G$14,3,TRUE)</f>
        <v>Scotland</v>
      </c>
    </row>
    <row r="13" spans="2:7" ht="19.95" customHeight="1" x14ac:dyDescent="0.3">
      <c r="B13" s="6">
        <v>202204</v>
      </c>
      <c r="C13" s="10" t="s">
        <v>12</v>
      </c>
      <c r="D13" s="7" t="str">
        <f>VLOOKUP(B13,Dataset!$B$4:$G$14,3,TRUE)</f>
        <v>North West and Merseyside</v>
      </c>
    </row>
    <row r="14" spans="2:7" ht="19.95" customHeight="1" x14ac:dyDescent="0.3">
      <c r="B14" s="6">
        <v>202210</v>
      </c>
      <c r="C14" s="10" t="s">
        <v>18</v>
      </c>
      <c r="D14" s="7" t="str">
        <f>VLOOKUP(B14,Dataset!$B$4:$G$14,3,TRUE)</f>
        <v>Wales</v>
      </c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3A2B1-689F-4F75-9312-8851162A7A63}">
  <dimension ref="B2:G14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8.88671875" style="1"/>
    <col min="3" max="3" width="11" style="1" bestFit="1" customWidth="1"/>
    <col min="4" max="4" width="23.88671875" style="1" bestFit="1" customWidth="1"/>
    <col min="5" max="16384" width="8.88671875" style="1"/>
  </cols>
  <sheetData>
    <row r="2" spans="2:7" ht="19.95" customHeight="1" x14ac:dyDescent="0.3">
      <c r="B2" s="17" t="s">
        <v>25</v>
      </c>
      <c r="C2" s="17"/>
      <c r="D2" s="17"/>
    </row>
    <row r="4" spans="2:7" ht="19.95" customHeight="1" x14ac:dyDescent="0.3">
      <c r="B4" s="13" t="s">
        <v>20</v>
      </c>
      <c r="C4" s="13" t="s">
        <v>19</v>
      </c>
      <c r="D4" s="13" t="s">
        <v>23</v>
      </c>
      <c r="E4" s="15"/>
      <c r="F4" s="15"/>
      <c r="G4" s="15"/>
    </row>
    <row r="5" spans="2:7" ht="19.95" customHeight="1" x14ac:dyDescent="0.3">
      <c r="B5" s="3">
        <v>202201</v>
      </c>
      <c r="C5" s="9" t="s">
        <v>9</v>
      </c>
      <c r="D5" s="7" t="str">
        <f>VLOOKUP(B5,Dataset!$B$4:$G$14,3,TRUE)</f>
        <v>South East</v>
      </c>
    </row>
    <row r="6" spans="2:7" ht="19.95" customHeight="1" x14ac:dyDescent="0.3">
      <c r="B6" s="6">
        <v>202202</v>
      </c>
      <c r="C6" s="10" t="s">
        <v>10</v>
      </c>
      <c r="D6" s="7" t="str">
        <f>VLOOKUP(B6,Dataset!$B$4:$G$14,3,TRUE)</f>
        <v>South West</v>
      </c>
    </row>
    <row r="7" spans="2:7" ht="19.95" customHeight="1" x14ac:dyDescent="0.3">
      <c r="B7" s="6">
        <v>202206</v>
      </c>
      <c r="C7" s="10" t="s">
        <v>14</v>
      </c>
      <c r="D7" s="7" t="str">
        <f>VLOOKUP(B7,Dataset!$B$4:$G$14,3,TRUE)</f>
        <v>North West and Merseyside</v>
      </c>
    </row>
    <row r="8" spans="2:7" ht="19.95" customHeight="1" x14ac:dyDescent="0.3">
      <c r="B8" s="3">
        <v>202209</v>
      </c>
      <c r="C8" s="10" t="s">
        <v>17</v>
      </c>
      <c r="D8" s="7" t="str">
        <f>VLOOKUP(B8,Dataset!$B$4:$G$14,3,TRUE)</f>
        <v>North West and Merseyside</v>
      </c>
    </row>
    <row r="9" spans="2:7" ht="19.95" customHeight="1" x14ac:dyDescent="0.3">
      <c r="B9" s="3">
        <v>202205</v>
      </c>
      <c r="C9" s="10" t="s">
        <v>13</v>
      </c>
      <c r="D9" s="7" t="str">
        <f>VLOOKUP(B9,Dataset!$B$4:$G$14,3,TRUE)</f>
        <v>Wales</v>
      </c>
    </row>
    <row r="10" spans="2:7" ht="19.95" customHeight="1" x14ac:dyDescent="0.3">
      <c r="B10" s="6">
        <v>202208</v>
      </c>
      <c r="C10" s="10" t="s">
        <v>16</v>
      </c>
      <c r="D10" s="7" t="str">
        <f>VLOOKUP(B10,Dataset!$B$4:$G$14,3,TRUE)</f>
        <v>Wales</v>
      </c>
    </row>
    <row r="11" spans="2:7" ht="19.95" customHeight="1" x14ac:dyDescent="0.3">
      <c r="B11" s="3">
        <v>202207</v>
      </c>
      <c r="C11" s="10" t="s">
        <v>15</v>
      </c>
      <c r="D11" s="7" t="str">
        <f>VLOOKUP(B11,Dataset!$B$4:$G$14,3,TRUE)</f>
        <v>South East</v>
      </c>
    </row>
    <row r="12" spans="2:7" ht="19.95" customHeight="1" x14ac:dyDescent="0.3">
      <c r="B12" s="3">
        <v>202203</v>
      </c>
      <c r="C12" s="10" t="s">
        <v>29</v>
      </c>
      <c r="D12" s="7" t="str">
        <f>VLOOKUP(B12,Dataset!$B$4:$G$14,3,TRUE)</f>
        <v>Scotland</v>
      </c>
    </row>
    <row r="13" spans="2:7" ht="19.95" customHeight="1" x14ac:dyDescent="0.3">
      <c r="B13" s="6">
        <v>202204</v>
      </c>
      <c r="C13" s="10" t="s">
        <v>12</v>
      </c>
      <c r="D13" s="7" t="str">
        <f>VLOOKUP(B13,Dataset!$B$4:$G$14,3,TRUE)</f>
        <v>North West and Merseyside</v>
      </c>
    </row>
    <row r="14" spans="2:7" ht="19.95" customHeight="1" x14ac:dyDescent="0.3">
      <c r="B14" s="6">
        <v>202210</v>
      </c>
      <c r="C14" s="10" t="s">
        <v>18</v>
      </c>
      <c r="D14" s="7" t="str">
        <f>VLOOKUP(B14,Dataset!$B$4:$G$14,3,TRUE)</f>
        <v>Wales</v>
      </c>
    </row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9A54A-5EE7-4D61-AAC3-7E4296EF1717}">
  <dimension ref="B2:Q14"/>
  <sheetViews>
    <sheetView showGridLines="0" workbookViewId="0"/>
  </sheetViews>
  <sheetFormatPr defaultRowHeight="19.95" customHeight="1" x14ac:dyDescent="0.3"/>
  <cols>
    <col min="1" max="1" width="3.77734375" style="1" customWidth="1"/>
    <col min="2" max="2" width="8.88671875" style="1"/>
    <col min="3" max="3" width="11" style="1" bestFit="1" customWidth="1"/>
    <col min="4" max="4" width="18.109375" style="1" bestFit="1" customWidth="1"/>
    <col min="5" max="12" width="8.88671875" style="1"/>
    <col min="13" max="13" width="23.88671875" style="1" bestFit="1" customWidth="1"/>
    <col min="14" max="14" width="8.88671875" style="1" customWidth="1"/>
    <col min="15" max="15" width="16.44140625" style="1" bestFit="1" customWidth="1"/>
    <col min="16" max="16" width="13.21875" style="1" bestFit="1" customWidth="1"/>
    <col min="17" max="17" width="11.33203125" style="1" bestFit="1" customWidth="1"/>
    <col min="18" max="16384" width="8.88671875" style="1"/>
  </cols>
  <sheetData>
    <row r="2" spans="2:17" ht="19.95" customHeight="1" x14ac:dyDescent="0.3">
      <c r="B2" s="17" t="s">
        <v>34</v>
      </c>
      <c r="C2" s="17"/>
      <c r="D2" s="17"/>
      <c r="K2" s="17" t="s">
        <v>8</v>
      </c>
      <c r="L2" s="17"/>
      <c r="M2" s="17"/>
      <c r="N2" s="17"/>
      <c r="O2" s="17"/>
      <c r="P2" s="17"/>
      <c r="Q2" s="17"/>
    </row>
    <row r="3" spans="2:17" ht="19.95" customHeight="1" x14ac:dyDescent="0.3">
      <c r="K3" s="2"/>
      <c r="L3" s="2"/>
      <c r="O3" s="2"/>
    </row>
    <row r="4" spans="2:17" ht="19.95" customHeight="1" x14ac:dyDescent="0.3">
      <c r="B4" s="13" t="s">
        <v>20</v>
      </c>
      <c r="C4" s="13" t="s">
        <v>19</v>
      </c>
      <c r="D4" s="13" t="s">
        <v>21</v>
      </c>
      <c r="E4" s="15"/>
      <c r="F4" s="15"/>
      <c r="G4" s="15"/>
      <c r="K4" s="13" t="s">
        <v>20</v>
      </c>
      <c r="L4" s="13" t="s">
        <v>19</v>
      </c>
      <c r="M4" s="13" t="s">
        <v>0</v>
      </c>
      <c r="N4" s="13"/>
      <c r="O4" s="14" t="s">
        <v>21</v>
      </c>
      <c r="P4" s="14" t="s">
        <v>1</v>
      </c>
      <c r="Q4" s="14" t="s">
        <v>2</v>
      </c>
    </row>
    <row r="5" spans="2:17" ht="19.95" customHeight="1" x14ac:dyDescent="0.3">
      <c r="B5" s="3">
        <v>202201</v>
      </c>
      <c r="C5" s="9" t="s">
        <v>9</v>
      </c>
      <c r="D5" s="6">
        <f>VLOOKUP(B5,$K$4:$Q$14,5,TRUE)</f>
        <v>2</v>
      </c>
      <c r="K5" s="3">
        <v>202201</v>
      </c>
      <c r="L5" s="9" t="s">
        <v>9</v>
      </c>
      <c r="M5" s="4" t="s">
        <v>3</v>
      </c>
      <c r="N5" s="4"/>
      <c r="O5" s="6">
        <v>2</v>
      </c>
      <c r="P5" s="18">
        <v>34246.22</v>
      </c>
      <c r="Q5" s="5">
        <v>15556.259999999998</v>
      </c>
    </row>
    <row r="6" spans="2:17" ht="19.95" customHeight="1" x14ac:dyDescent="0.3">
      <c r="B6" s="6">
        <v>202202</v>
      </c>
      <c r="C6" s="10" t="s">
        <v>10</v>
      </c>
      <c r="D6" s="6">
        <f t="shared" ref="D6:D14" si="0">VLOOKUP(B6,$K$4:$Q$14,5,TRUE)</f>
        <v>6</v>
      </c>
      <c r="K6" s="6">
        <v>202202</v>
      </c>
      <c r="L6" s="10" t="s">
        <v>10</v>
      </c>
      <c r="M6" s="7" t="s">
        <v>4</v>
      </c>
      <c r="N6" s="7"/>
      <c r="O6" s="6">
        <v>6</v>
      </c>
      <c r="P6" s="19">
        <v>34305.46</v>
      </c>
      <c r="Q6" s="8">
        <v>21071.440000000002</v>
      </c>
    </row>
    <row r="7" spans="2:17" ht="19.95" customHeight="1" x14ac:dyDescent="0.3">
      <c r="B7" s="6">
        <v>202206</v>
      </c>
      <c r="C7" s="10" t="s">
        <v>14</v>
      </c>
      <c r="D7" s="6">
        <f t="shared" si="0"/>
        <v>3</v>
      </c>
      <c r="K7" s="3">
        <v>202203</v>
      </c>
      <c r="L7" s="10" t="s">
        <v>29</v>
      </c>
      <c r="M7" s="7" t="s">
        <v>5</v>
      </c>
      <c r="N7" s="7"/>
      <c r="O7" s="6">
        <v>4</v>
      </c>
      <c r="P7" s="19">
        <v>31121.55</v>
      </c>
      <c r="Q7" s="8">
        <v>21331.19</v>
      </c>
    </row>
    <row r="8" spans="2:17" ht="19.95" customHeight="1" x14ac:dyDescent="0.3">
      <c r="B8" s="3">
        <v>202209</v>
      </c>
      <c r="C8" s="10" t="s">
        <v>17</v>
      </c>
      <c r="D8" s="6">
        <f t="shared" si="0"/>
        <v>2</v>
      </c>
      <c r="K8" s="6">
        <v>202204</v>
      </c>
      <c r="L8" s="10" t="s">
        <v>12</v>
      </c>
      <c r="M8" s="7" t="s">
        <v>6</v>
      </c>
      <c r="N8" s="7"/>
      <c r="O8" s="12">
        <v>3</v>
      </c>
      <c r="P8" s="19">
        <v>19943.274999999998</v>
      </c>
      <c r="Q8" s="8">
        <v>10709.83</v>
      </c>
    </row>
    <row r="9" spans="2:17" ht="19.95" customHeight="1" x14ac:dyDescent="0.3">
      <c r="B9" s="3">
        <v>202205</v>
      </c>
      <c r="C9" s="10" t="s">
        <v>13</v>
      </c>
      <c r="D9" s="6">
        <f t="shared" si="0"/>
        <v>4</v>
      </c>
      <c r="K9" s="3">
        <v>202205</v>
      </c>
      <c r="L9" s="10" t="s">
        <v>13</v>
      </c>
      <c r="M9" s="7" t="s">
        <v>7</v>
      </c>
      <c r="N9" s="7"/>
      <c r="O9" s="6">
        <v>4</v>
      </c>
      <c r="P9" s="19">
        <v>37849.57</v>
      </c>
      <c r="Q9" s="8">
        <v>30101.11</v>
      </c>
    </row>
    <row r="10" spans="2:17" ht="19.95" customHeight="1" x14ac:dyDescent="0.3">
      <c r="B10" s="6">
        <v>202208</v>
      </c>
      <c r="C10" s="10" t="s">
        <v>16</v>
      </c>
      <c r="D10" s="6">
        <f t="shared" si="0"/>
        <v>2</v>
      </c>
      <c r="K10" s="6">
        <v>202206</v>
      </c>
      <c r="L10" s="10" t="s">
        <v>14</v>
      </c>
      <c r="M10" s="7" t="s">
        <v>6</v>
      </c>
      <c r="N10" s="7"/>
      <c r="O10" s="6">
        <v>3</v>
      </c>
      <c r="P10" s="19">
        <v>23617.599999999999</v>
      </c>
      <c r="Q10" s="8">
        <v>12754.829999999998</v>
      </c>
    </row>
    <row r="11" spans="2:17" ht="19.95" customHeight="1" x14ac:dyDescent="0.3">
      <c r="B11" s="3">
        <v>202207</v>
      </c>
      <c r="C11" s="10" t="s">
        <v>15</v>
      </c>
      <c r="D11" s="6">
        <f t="shared" si="0"/>
        <v>4</v>
      </c>
      <c r="K11" s="16">
        <v>202207</v>
      </c>
      <c r="L11" s="10" t="s">
        <v>15</v>
      </c>
      <c r="M11" s="7" t="s">
        <v>3</v>
      </c>
      <c r="N11" s="7"/>
      <c r="O11" s="6">
        <v>4</v>
      </c>
      <c r="P11" s="19">
        <v>6816.7800000000007</v>
      </c>
      <c r="Q11" s="8">
        <v>4180.29</v>
      </c>
    </row>
    <row r="12" spans="2:17" ht="19.95" customHeight="1" x14ac:dyDescent="0.3">
      <c r="B12" s="3">
        <v>202203</v>
      </c>
      <c r="C12" s="10" t="s">
        <v>29</v>
      </c>
      <c r="D12" s="6">
        <f t="shared" si="0"/>
        <v>4</v>
      </c>
      <c r="K12" s="6">
        <v>202208</v>
      </c>
      <c r="L12" s="10" t="s">
        <v>16</v>
      </c>
      <c r="M12" s="7" t="s">
        <v>7</v>
      </c>
      <c r="N12" s="7"/>
      <c r="O12" s="6">
        <v>2</v>
      </c>
      <c r="P12" s="19">
        <v>24116.134999999998</v>
      </c>
      <c r="Q12" s="8">
        <v>6692.1799999999994</v>
      </c>
    </row>
    <row r="13" spans="2:17" ht="19.95" customHeight="1" x14ac:dyDescent="0.3">
      <c r="B13" s="6">
        <v>202204</v>
      </c>
      <c r="C13" s="10" t="s">
        <v>12</v>
      </c>
      <c r="D13" s="6">
        <f t="shared" si="0"/>
        <v>3</v>
      </c>
      <c r="K13" s="3">
        <v>202209</v>
      </c>
      <c r="L13" s="10" t="s">
        <v>17</v>
      </c>
      <c r="M13" s="7" t="s">
        <v>6</v>
      </c>
      <c r="N13" s="7"/>
      <c r="O13" s="6">
        <v>2</v>
      </c>
      <c r="P13" s="19">
        <v>7132</v>
      </c>
      <c r="Q13" s="8">
        <v>4531.95</v>
      </c>
    </row>
    <row r="14" spans="2:17" ht="19.95" customHeight="1" x14ac:dyDescent="0.3">
      <c r="B14" s="6">
        <v>202210</v>
      </c>
      <c r="C14" s="10" t="s">
        <v>18</v>
      </c>
      <c r="D14" s="6">
        <f t="shared" si="0"/>
        <v>5</v>
      </c>
      <c r="K14" s="6">
        <v>202210</v>
      </c>
      <c r="L14" s="10" t="s">
        <v>18</v>
      </c>
      <c r="M14" s="7" t="s">
        <v>7</v>
      </c>
      <c r="N14" s="7"/>
      <c r="O14" s="6">
        <v>5</v>
      </c>
      <c r="P14" s="19">
        <v>36734.69</v>
      </c>
      <c r="Q14" s="8">
        <v>15252.949999999999</v>
      </c>
    </row>
  </sheetData>
  <mergeCells count="2">
    <mergeCell ref="B2:D2"/>
    <mergeCell ref="K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Dataset</vt:lpstr>
      <vt:lpstr>Calculation Options</vt:lpstr>
      <vt:lpstr>Abs Cell Ref</vt:lpstr>
      <vt:lpstr>Duplicate Data</vt:lpstr>
      <vt:lpstr>Exact Matching</vt:lpstr>
      <vt:lpstr>Missing Data</vt:lpstr>
      <vt:lpstr>Wrong Input</vt:lpstr>
      <vt:lpstr>New Data on Left</vt:lpstr>
      <vt:lpstr>New Column</vt:lpstr>
      <vt:lpstr>Incrroct Array</vt:lpstr>
      <vt:lpstr>Irrelavent Cell 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2022-05-26T10:10:00Z</dcterms:created>
  <dcterms:modified xsi:type="dcterms:W3CDTF">2022-05-29T10:10:26Z</dcterms:modified>
</cp:coreProperties>
</file>