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E:\Softeko\New Update\5\"/>
    </mc:Choice>
  </mc:AlternateContent>
  <xr:revisionPtr revIDLastSave="0" documentId="13_ncr:1_{BB3D45C8-59BD-435D-B1EE-7ABD86C051CE}" xr6:coauthVersionLast="47" xr6:coauthVersionMax="47" xr10:uidLastSave="{00000000-0000-0000-0000-000000000000}"/>
  <bookViews>
    <workbookView xWindow="-108" yWindow="-108" windowWidth="23256" windowHeight="12576" firstSheet="6" activeTab="11" xr2:uid="{00000000-000D-0000-FFFF-FFFF00000000}"/>
  </bookViews>
  <sheets>
    <sheet name="Dataset" sheetId="5" r:id="rId1"/>
    <sheet name="DATEDIF" sheetId="7" r:id="rId2"/>
    <sheet name="DATEDIF- Ignoring Year" sheetId="14" r:id="rId3"/>
    <sheet name="DAYS" sheetId="8" r:id="rId4"/>
    <sheet name="DAYS360" sheetId="9" r:id="rId5"/>
    <sheet name="DATE" sheetId="10" r:id="rId6"/>
    <sheet name="NETWORKDAYS" sheetId="11" r:id="rId7"/>
    <sheet name="NETWORKDAYS.INTL" sheetId="15" r:id="rId8"/>
    <sheet name="Generic" sheetId="12" r:id="rId9"/>
    <sheet name="TODAY" sheetId="13" r:id="rId10"/>
    <sheet name="Year-Month-Week" sheetId="16" r:id="rId11"/>
    <sheet name="Entire Period" sheetId="17" r:id="rId12"/>
    <sheet name="Calculator" sheetId="18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6" l="1"/>
  <c r="E5" i="16"/>
  <c r="D7" i="18"/>
  <c r="E6" i="17"/>
  <c r="E7" i="17"/>
  <c r="E8" i="17"/>
  <c r="E9" i="17"/>
  <c r="E10" i="17"/>
  <c r="E5" i="17"/>
  <c r="G5" i="16"/>
  <c r="G6" i="16"/>
  <c r="G7" i="16"/>
  <c r="G8" i="16"/>
  <c r="G9" i="16"/>
  <c r="G10" i="16"/>
  <c r="F6" i="16"/>
  <c r="F7" i="16"/>
  <c r="F8" i="16"/>
  <c r="F9" i="16"/>
  <c r="F10" i="16"/>
  <c r="E10" i="16"/>
  <c r="E6" i="16"/>
  <c r="E7" i="16"/>
  <c r="E8" i="16"/>
  <c r="E9" i="16"/>
  <c r="E5" i="15"/>
  <c r="E5" i="11"/>
  <c r="E7" i="15"/>
  <c r="E8" i="15"/>
  <c r="E9" i="15"/>
  <c r="E10" i="15"/>
  <c r="E6" i="15"/>
  <c r="E6" i="14" l="1"/>
  <c r="E7" i="14"/>
  <c r="E8" i="14"/>
  <c r="E9" i="14"/>
  <c r="E10" i="14"/>
  <c r="E5" i="14"/>
  <c r="D5" i="13"/>
  <c r="D6" i="13"/>
  <c r="D7" i="13"/>
  <c r="D8" i="13"/>
  <c r="D9" i="13"/>
  <c r="D10" i="13"/>
  <c r="E5" i="12"/>
  <c r="E6" i="12"/>
  <c r="E7" i="12"/>
  <c r="E8" i="12"/>
  <c r="E9" i="12"/>
  <c r="E10" i="12"/>
  <c r="E6" i="11"/>
  <c r="E7" i="11"/>
  <c r="E8" i="11"/>
  <c r="E9" i="11"/>
  <c r="E10" i="11"/>
  <c r="E6" i="10"/>
  <c r="E7" i="10"/>
  <c r="E8" i="10"/>
  <c r="E9" i="10"/>
  <c r="E10" i="10"/>
  <c r="E5" i="10"/>
  <c r="E6" i="9"/>
  <c r="E7" i="9"/>
  <c r="E8" i="9"/>
  <c r="E9" i="9"/>
  <c r="E10" i="9"/>
  <c r="E5" i="9"/>
  <c r="E6" i="8"/>
  <c r="E7" i="8"/>
  <c r="E8" i="8"/>
  <c r="E9" i="8"/>
  <c r="E10" i="8"/>
  <c r="E5" i="8"/>
  <c r="E6" i="7"/>
  <c r="E7" i="7"/>
  <c r="E8" i="7"/>
  <c r="E9" i="7"/>
  <c r="E10" i="7"/>
  <c r="E5" i="7"/>
</calcChain>
</file>

<file path=xl/sharedStrings.xml><?xml version="1.0" encoding="utf-8"?>
<sst xmlns="http://schemas.openxmlformats.org/spreadsheetml/2006/main" count="249" uniqueCount="37">
  <si>
    <t>Practice</t>
  </si>
  <si>
    <t>Name</t>
  </si>
  <si>
    <t>Date Joined</t>
  </si>
  <si>
    <t>General Holiday</t>
  </si>
  <si>
    <t>Employee For</t>
  </si>
  <si>
    <t>Employee For (Days)</t>
  </si>
  <si>
    <t>Joining Date</t>
  </si>
  <si>
    <t>Resigning Date</t>
  </si>
  <si>
    <t>Total Days</t>
  </si>
  <si>
    <t>Total Working Days</t>
  </si>
  <si>
    <t>Calculating Difference Between Two Dates in Days</t>
  </si>
  <si>
    <t>Using DATEDIF Function to Find Days Between Two Dates</t>
  </si>
  <si>
    <t>Using DATEDIF Function to Find Days Ignoring Year</t>
  </si>
  <si>
    <t>Using DAYS Function to Find Date Difference in Days</t>
  </si>
  <si>
    <t>Finding Days Between Two Dates Using DAYS360 Function</t>
  </si>
  <si>
    <t>Using DATE Function to Find Days Between Two Dates</t>
  </si>
  <si>
    <t>Calculating Workdays Between Two Dates with NETWORKDAYS Function</t>
  </si>
  <si>
    <t>Calculating Workdays Between Two Dates with NETWORKDAYS.INTL Function</t>
  </si>
  <si>
    <t>List of Holidays</t>
  </si>
  <si>
    <t>Using Generic Formula to Count Days Between Two Dates</t>
  </si>
  <si>
    <t xml:space="preserve">Using TODAY Function to Find Days Between Current &amp; Another Date </t>
  </si>
  <si>
    <t>Calculating Difference Between Two Dates in Years/Months/Weeks</t>
  </si>
  <si>
    <t>Total Years</t>
  </si>
  <si>
    <t>Total Months</t>
  </si>
  <si>
    <t>Total Weeks</t>
  </si>
  <si>
    <t>Entire Period</t>
  </si>
  <si>
    <t>Days in Between</t>
  </si>
  <si>
    <t>Calculator for Counting Days</t>
  </si>
  <si>
    <t>Start Date</t>
  </si>
  <si>
    <t>End Date</t>
  </si>
  <si>
    <t>Joey King</t>
  </si>
  <si>
    <t>Ross Butler</t>
  </si>
  <si>
    <t>Rafael Nadal</t>
  </si>
  <si>
    <t>David Beckham</t>
  </si>
  <si>
    <t>Phoebe Dynevor</t>
  </si>
  <si>
    <t>Rachel Weisz</t>
  </si>
  <si>
    <t>Calculating Entire Period with DATEDIF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</si>
</sst>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d/mmm/yy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9"/>
      </bottom>
      <diagonal/>
    </border>
  </borders>
  <cellStyleXfs count="2">
    <xf numFmtId="0" fontId="0" fillId="0" borderId="0"/>
    <xf numFmtId="0" fontId="2" fillId="0" borderId="2" applyNumberFormat="0" applyFill="0" applyAlignment="0" applyProtection="0"/>
  </cellStyleXfs>
  <cellXfs count="12">
    <xf numFmtId="0" fontId="0" fillId="0" borderId="0" xfId="0"/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4" fillId="0" borderId="2" xfId="1" applyFont="1" applyFill="1" applyAlignment="1">
      <alignment horizontal="center" vertical="center" wrapText="1"/>
    </xf>
    <xf numFmtId="0" fontId="4" fillId="0" borderId="2" xfId="1" applyFont="1" applyFill="1" applyAlignment="1">
      <alignment horizontal="center" vertical="center"/>
    </xf>
  </cellXfs>
  <cellStyles count="2">
    <cellStyle name="Heading 2" xfId="1" builtinId="17" customBuilti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F376A6-1947-45CB-9C72-F247552FBE15}">
  <dimension ref="B2:J28"/>
  <sheetViews>
    <sheetView showGridLines="0" workbookViewId="0">
      <selection activeCell="C18" sqref="C18"/>
    </sheetView>
  </sheetViews>
  <sheetFormatPr defaultColWidth="9.109375" defaultRowHeight="15.6" x14ac:dyDescent="0.3"/>
  <cols>
    <col min="1" max="1" width="3.6640625" style="1" customWidth="1"/>
    <col min="2" max="2" width="17.5546875" style="1" customWidth="1"/>
    <col min="3" max="4" width="19" style="1" customWidth="1"/>
    <col min="5" max="5" width="16.44140625" style="1" customWidth="1"/>
    <col min="6" max="6" width="11.6640625" style="1" customWidth="1"/>
    <col min="7" max="7" width="12.33203125" style="1" customWidth="1"/>
    <col min="8" max="8" width="40.5546875" style="1" customWidth="1"/>
    <col min="9" max="9" width="15" style="1" bestFit="1" customWidth="1"/>
    <col min="10" max="13" width="9.109375" style="1"/>
    <col min="14" max="14" width="13.6640625" style="1" bestFit="1" customWidth="1"/>
    <col min="15" max="15" width="12.44140625" style="1" bestFit="1" customWidth="1"/>
    <col min="16" max="16384" width="9.109375" style="1"/>
  </cols>
  <sheetData>
    <row r="2" spans="2:10" ht="18" thickBot="1" x14ac:dyDescent="0.35">
      <c r="B2" s="10" t="s">
        <v>10</v>
      </c>
      <c r="C2" s="10"/>
      <c r="D2" s="10"/>
      <c r="E2"/>
      <c r="F2"/>
      <c r="G2"/>
    </row>
    <row r="3" spans="2:10" ht="16.2" thickTop="1" x14ac:dyDescent="0.3"/>
    <row r="4" spans="2:10" x14ac:dyDescent="0.3">
      <c r="B4" s="6" t="s">
        <v>1</v>
      </c>
      <c r="C4" s="6" t="s">
        <v>6</v>
      </c>
      <c r="D4" s="6" t="s">
        <v>7</v>
      </c>
    </row>
    <row r="5" spans="2:10" x14ac:dyDescent="0.3">
      <c r="B5" s="5" t="s">
        <v>30</v>
      </c>
      <c r="C5" s="4">
        <v>44621</v>
      </c>
      <c r="D5" s="4">
        <v>44995</v>
      </c>
    </row>
    <row r="6" spans="2:10" x14ac:dyDescent="0.3">
      <c r="B6" s="3" t="s">
        <v>31</v>
      </c>
      <c r="C6" s="4">
        <v>44256</v>
      </c>
      <c r="D6" s="4">
        <v>44682</v>
      </c>
      <c r="J6" s="2"/>
    </row>
    <row r="7" spans="2:10" x14ac:dyDescent="0.3">
      <c r="B7" s="3" t="s">
        <v>32</v>
      </c>
      <c r="C7" s="4">
        <v>43898</v>
      </c>
      <c r="D7" s="4">
        <v>44985</v>
      </c>
      <c r="F7"/>
      <c r="G7"/>
      <c r="J7" s="2"/>
    </row>
    <row r="8" spans="2:10" x14ac:dyDescent="0.3">
      <c r="B8" s="3" t="s">
        <v>33</v>
      </c>
      <c r="C8" s="4">
        <v>44270</v>
      </c>
      <c r="D8" s="4">
        <v>44651</v>
      </c>
      <c r="F8"/>
      <c r="G8"/>
      <c r="J8" s="2"/>
    </row>
    <row r="9" spans="2:10" x14ac:dyDescent="0.3">
      <c r="B9" s="3" t="s">
        <v>34</v>
      </c>
      <c r="C9" s="4">
        <v>43524</v>
      </c>
      <c r="D9" s="4">
        <v>44927</v>
      </c>
      <c r="F9"/>
      <c r="G9"/>
      <c r="J9" s="2"/>
    </row>
    <row r="10" spans="2:10" x14ac:dyDescent="0.3">
      <c r="B10" s="3" t="s">
        <v>35</v>
      </c>
      <c r="C10" s="4">
        <v>44287</v>
      </c>
      <c r="D10" s="4">
        <v>44995</v>
      </c>
      <c r="J10" s="2"/>
    </row>
    <row r="11" spans="2:10" x14ac:dyDescent="0.3">
      <c r="J11" s="2"/>
    </row>
    <row r="27" spans="3:5" ht="18" thickBot="1" x14ac:dyDescent="0.35">
      <c r="C27" s="10"/>
      <c r="D27" s="10"/>
      <c r="E27" s="10"/>
    </row>
    <row r="28" spans="3:5" ht="16.2" thickTop="1" x14ac:dyDescent="0.3"/>
  </sheetData>
  <mergeCells count="2">
    <mergeCell ref="B2:D2"/>
    <mergeCell ref="C27:E2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B65B99-5230-4936-9EF7-5579A91E4964}">
  <dimension ref="B2:K11"/>
  <sheetViews>
    <sheetView showGridLines="0" workbookViewId="0">
      <selection activeCell="F19" sqref="F19"/>
    </sheetView>
  </sheetViews>
  <sheetFormatPr defaultColWidth="9.109375" defaultRowHeight="15.6" x14ac:dyDescent="0.3"/>
  <cols>
    <col min="1" max="1" width="3.44140625" style="1" customWidth="1"/>
    <col min="2" max="2" width="17.33203125" style="1" customWidth="1"/>
    <col min="3" max="3" width="22.6640625" style="1" customWidth="1"/>
    <col min="4" max="4" width="32.21875" style="1" customWidth="1"/>
    <col min="5" max="5" width="14.88671875" style="1" customWidth="1"/>
    <col min="6" max="7" width="16.44140625" style="1" bestFit="1" customWidth="1"/>
    <col min="8" max="8" width="16.33203125" style="1" customWidth="1"/>
    <col min="9" max="9" width="18.6640625" style="1" customWidth="1"/>
    <col min="10" max="10" width="16.88671875" style="1" bestFit="1" customWidth="1"/>
    <col min="11" max="11" width="12.6640625" style="1" customWidth="1"/>
    <col min="12" max="12" width="13.6640625" style="1" bestFit="1" customWidth="1"/>
    <col min="13" max="13" width="12.44140625" style="1" bestFit="1" customWidth="1"/>
    <col min="14" max="16384" width="9.109375" style="1"/>
  </cols>
  <sheetData>
    <row r="2" spans="2:11" ht="18" thickBot="1" x14ac:dyDescent="0.35">
      <c r="B2" s="11" t="s">
        <v>20</v>
      </c>
      <c r="C2" s="11"/>
      <c r="D2" s="11"/>
      <c r="E2"/>
      <c r="H2" s="11" t="s">
        <v>0</v>
      </c>
      <c r="I2" s="11"/>
      <c r="J2" s="11"/>
      <c r="K2"/>
    </row>
    <row r="3" spans="2:11" ht="16.2" thickTop="1" x14ac:dyDescent="0.3"/>
    <row r="4" spans="2:11" x14ac:dyDescent="0.3">
      <c r="B4" s="6" t="s">
        <v>1</v>
      </c>
      <c r="C4" s="6" t="s">
        <v>2</v>
      </c>
      <c r="D4" s="6" t="s">
        <v>5</v>
      </c>
      <c r="E4"/>
      <c r="G4"/>
      <c r="H4" s="6" t="s">
        <v>1</v>
      </c>
      <c r="I4" s="6" t="s">
        <v>2</v>
      </c>
      <c r="J4" s="6" t="s">
        <v>4</v>
      </c>
      <c r="K4"/>
    </row>
    <row r="5" spans="2:11" x14ac:dyDescent="0.3">
      <c r="B5" s="5" t="s">
        <v>30</v>
      </c>
      <c r="C5" s="4">
        <v>44621</v>
      </c>
      <c r="D5" s="3">
        <f t="shared" ref="D5:D10" ca="1" si="0">TODAY()-C5</f>
        <v>406</v>
      </c>
      <c r="E5"/>
      <c r="G5"/>
      <c r="H5" s="5" t="s">
        <v>30</v>
      </c>
      <c r="I5" s="4">
        <v>44621</v>
      </c>
      <c r="J5" s="3"/>
      <c r="K5"/>
    </row>
    <row r="6" spans="2:11" x14ac:dyDescent="0.3">
      <c r="B6" s="3" t="s">
        <v>31</v>
      </c>
      <c r="C6" s="4">
        <v>44621</v>
      </c>
      <c r="D6" s="3">
        <f t="shared" ca="1" si="0"/>
        <v>406</v>
      </c>
      <c r="E6"/>
      <c r="H6" s="3" t="s">
        <v>31</v>
      </c>
      <c r="I6" s="4">
        <v>44621</v>
      </c>
      <c r="J6" s="3"/>
      <c r="K6"/>
    </row>
    <row r="7" spans="2:11" x14ac:dyDescent="0.3">
      <c r="B7" s="3" t="s">
        <v>32</v>
      </c>
      <c r="C7" s="4">
        <v>44628</v>
      </c>
      <c r="D7" s="3">
        <f t="shared" ca="1" si="0"/>
        <v>399</v>
      </c>
      <c r="E7"/>
      <c r="H7" s="3" t="s">
        <v>32</v>
      </c>
      <c r="I7" s="4">
        <v>44628</v>
      </c>
      <c r="J7" s="3"/>
      <c r="K7"/>
    </row>
    <row r="8" spans="2:11" x14ac:dyDescent="0.3">
      <c r="B8" s="3" t="s">
        <v>33</v>
      </c>
      <c r="C8" s="4">
        <v>44635</v>
      </c>
      <c r="D8" s="3">
        <f t="shared" ca="1" si="0"/>
        <v>392</v>
      </c>
      <c r="E8"/>
      <c r="H8" s="3" t="s">
        <v>33</v>
      </c>
      <c r="I8" s="4">
        <v>44635</v>
      </c>
      <c r="J8" s="3"/>
      <c r="K8"/>
    </row>
    <row r="9" spans="2:11" x14ac:dyDescent="0.3">
      <c r="B9" s="3" t="s">
        <v>34</v>
      </c>
      <c r="C9" s="4">
        <v>44620</v>
      </c>
      <c r="D9" s="3">
        <f t="shared" ca="1" si="0"/>
        <v>407</v>
      </c>
      <c r="E9"/>
      <c r="H9" s="3" t="s">
        <v>34</v>
      </c>
      <c r="I9" s="4">
        <v>44620</v>
      </c>
      <c r="J9" s="3"/>
      <c r="K9"/>
    </row>
    <row r="10" spans="2:11" x14ac:dyDescent="0.3">
      <c r="B10" s="3" t="s">
        <v>35</v>
      </c>
      <c r="C10" s="4">
        <v>44652</v>
      </c>
      <c r="D10" s="3">
        <f t="shared" ca="1" si="0"/>
        <v>375</v>
      </c>
      <c r="E10"/>
      <c r="H10" s="3" t="s">
        <v>35</v>
      </c>
      <c r="I10" s="4">
        <v>44652</v>
      </c>
      <c r="J10" s="3"/>
      <c r="K10"/>
    </row>
    <row r="11" spans="2:11" x14ac:dyDescent="0.3">
      <c r="I11" s="2"/>
    </row>
  </sheetData>
  <mergeCells count="2">
    <mergeCell ref="B2:D2"/>
    <mergeCell ref="H2:J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569209-ADF7-4E99-A7F4-CF226BBA1FFD}">
  <dimension ref="B2:H10"/>
  <sheetViews>
    <sheetView showGridLines="0" workbookViewId="0">
      <selection activeCell="F21" sqref="F21"/>
    </sheetView>
  </sheetViews>
  <sheetFormatPr defaultColWidth="9.109375" defaultRowHeight="15.6" x14ac:dyDescent="0.3"/>
  <cols>
    <col min="1" max="1" width="3.33203125" style="1" customWidth="1"/>
    <col min="2" max="2" width="16.77734375" style="1" customWidth="1"/>
    <col min="3" max="3" width="16.21875" style="1" customWidth="1"/>
    <col min="4" max="4" width="17.33203125" style="1" customWidth="1"/>
    <col min="5" max="5" width="14.88671875" style="1" customWidth="1"/>
    <col min="6" max="7" width="16.44140625" style="1" bestFit="1" customWidth="1"/>
    <col min="8" max="8" width="12.6640625" style="1" customWidth="1"/>
    <col min="9" max="9" width="13.6640625" style="1" bestFit="1" customWidth="1"/>
    <col min="10" max="10" width="12.44140625" style="1" bestFit="1" customWidth="1"/>
    <col min="11" max="16384" width="9.109375" style="1"/>
  </cols>
  <sheetData>
    <row r="2" spans="2:8" ht="18" thickBot="1" x14ac:dyDescent="0.35">
      <c r="B2" s="11" t="s">
        <v>21</v>
      </c>
      <c r="C2" s="11"/>
      <c r="D2" s="11"/>
      <c r="E2" s="11"/>
      <c r="F2" s="11"/>
      <c r="G2" s="11"/>
      <c r="H2"/>
    </row>
    <row r="3" spans="2:8" ht="16.2" thickTop="1" x14ac:dyDescent="0.3"/>
    <row r="4" spans="2:8" x14ac:dyDescent="0.3">
      <c r="B4" s="6" t="s">
        <v>1</v>
      </c>
      <c r="C4" s="6" t="s">
        <v>6</v>
      </c>
      <c r="D4" s="6" t="s">
        <v>7</v>
      </c>
      <c r="E4" s="6" t="s">
        <v>22</v>
      </c>
      <c r="F4" s="6" t="s">
        <v>23</v>
      </c>
      <c r="G4" s="6" t="s">
        <v>24</v>
      </c>
      <c r="H4"/>
    </row>
    <row r="5" spans="2:8" x14ac:dyDescent="0.3">
      <c r="B5" s="5" t="s">
        <v>30</v>
      </c>
      <c r="C5" s="4">
        <v>44621</v>
      </c>
      <c r="D5" s="4">
        <v>44995</v>
      </c>
      <c r="E5" s="3">
        <f t="shared" ref="E5:E10" si="0">DATEDIF(C5,D5,"Y")</f>
        <v>1</v>
      </c>
      <c r="F5" s="3">
        <f t="shared" ref="F5:F10" si="1">DATEDIF(C5,D5,"m")</f>
        <v>12</v>
      </c>
      <c r="G5" s="8">
        <f>DATEDIF(C5,D5,"d")/7</f>
        <v>53.428571428571431</v>
      </c>
      <c r="H5"/>
    </row>
    <row r="6" spans="2:8" x14ac:dyDescent="0.3">
      <c r="B6" s="3" t="s">
        <v>31</v>
      </c>
      <c r="C6" s="4">
        <v>44256</v>
      </c>
      <c r="D6" s="4">
        <v>44682</v>
      </c>
      <c r="E6" s="3">
        <f t="shared" si="0"/>
        <v>1</v>
      </c>
      <c r="F6" s="3">
        <f t="shared" si="1"/>
        <v>14</v>
      </c>
      <c r="G6" s="8">
        <f>(DATEDIF(C6,D6,"d"))/7</f>
        <v>60.857142857142854</v>
      </c>
      <c r="H6"/>
    </row>
    <row r="7" spans="2:8" x14ac:dyDescent="0.3">
      <c r="B7" s="3" t="s">
        <v>32</v>
      </c>
      <c r="C7" s="4">
        <v>43898</v>
      </c>
      <c r="D7" s="4">
        <v>44985</v>
      </c>
      <c r="E7" s="3">
        <f t="shared" si="0"/>
        <v>2</v>
      </c>
      <c r="F7" s="3">
        <f t="shared" si="1"/>
        <v>35</v>
      </c>
      <c r="G7" s="8">
        <f>(DATEDIF(C7,D7,"d"))/7</f>
        <v>155.28571428571428</v>
      </c>
      <c r="H7"/>
    </row>
    <row r="8" spans="2:8" x14ac:dyDescent="0.3">
      <c r="B8" s="3" t="s">
        <v>33</v>
      </c>
      <c r="C8" s="4">
        <v>44270</v>
      </c>
      <c r="D8" s="4">
        <v>44651</v>
      </c>
      <c r="E8" s="3">
        <f t="shared" si="0"/>
        <v>1</v>
      </c>
      <c r="F8" s="3">
        <f t="shared" si="1"/>
        <v>12</v>
      </c>
      <c r="G8" s="8">
        <f>(DATEDIF(C8,D8,"d"))/7</f>
        <v>54.428571428571431</v>
      </c>
      <c r="H8"/>
    </row>
    <row r="9" spans="2:8" x14ac:dyDescent="0.3">
      <c r="B9" s="3" t="s">
        <v>34</v>
      </c>
      <c r="C9" s="4">
        <v>43524</v>
      </c>
      <c r="D9" s="4">
        <v>44927</v>
      </c>
      <c r="E9" s="3">
        <f t="shared" si="0"/>
        <v>3</v>
      </c>
      <c r="F9" s="3">
        <f t="shared" si="1"/>
        <v>46</v>
      </c>
      <c r="G9" s="8">
        <f>(DATEDIF(C9,D9,"d"))/7</f>
        <v>200.42857142857142</v>
      </c>
      <c r="H9"/>
    </row>
    <row r="10" spans="2:8" x14ac:dyDescent="0.3">
      <c r="B10" s="3" t="s">
        <v>35</v>
      </c>
      <c r="C10" s="4">
        <v>44287</v>
      </c>
      <c r="D10" s="4">
        <v>44995</v>
      </c>
      <c r="E10" s="3">
        <f t="shared" si="0"/>
        <v>1</v>
      </c>
      <c r="F10" s="3">
        <f t="shared" si="1"/>
        <v>23</v>
      </c>
      <c r="G10" s="8">
        <f>(DATEDIF(C10,D10,"d"))/7</f>
        <v>101.14285714285714</v>
      </c>
      <c r="H10"/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81AB6-108A-4FA8-822A-73CA901AD050}">
  <dimension ref="B2:M11"/>
  <sheetViews>
    <sheetView showGridLines="0" tabSelected="1" workbookViewId="0">
      <selection activeCell="E16" sqref="E16"/>
    </sheetView>
  </sheetViews>
  <sheetFormatPr defaultColWidth="9.109375" defaultRowHeight="15.6" x14ac:dyDescent="0.3"/>
  <cols>
    <col min="1" max="1" width="3.88671875" style="1" customWidth="1"/>
    <col min="2" max="2" width="16.5546875" style="1" customWidth="1"/>
    <col min="3" max="3" width="14.6640625" style="1" bestFit="1" customWidth="1"/>
    <col min="4" max="4" width="19.44140625" style="1" customWidth="1"/>
    <col min="5" max="5" width="29.5546875" style="1" customWidth="1"/>
    <col min="6" max="6" width="14.88671875" style="1" customWidth="1"/>
    <col min="7" max="8" width="16.44140625" style="1" bestFit="1" customWidth="1"/>
    <col min="9" max="9" width="15" style="1" bestFit="1" customWidth="1"/>
    <col min="10" max="10" width="18.6640625" style="1" customWidth="1"/>
    <col min="11" max="11" width="15.109375" style="1" customWidth="1"/>
    <col min="12" max="12" width="16.44140625" style="1" bestFit="1" customWidth="1"/>
    <col min="13" max="13" width="12.6640625" style="1" customWidth="1"/>
    <col min="14" max="14" width="13.6640625" style="1" bestFit="1" customWidth="1"/>
    <col min="15" max="15" width="12.44140625" style="1" bestFit="1" customWidth="1"/>
    <col min="16" max="16384" width="9.109375" style="1"/>
  </cols>
  <sheetData>
    <row r="2" spans="2:13" ht="18" thickBot="1" x14ac:dyDescent="0.35">
      <c r="B2" s="11" t="s">
        <v>36</v>
      </c>
      <c r="C2" s="11"/>
      <c r="D2" s="11"/>
      <c r="E2" s="11"/>
      <c r="F2"/>
      <c r="I2" s="11" t="s">
        <v>0</v>
      </c>
      <c r="J2" s="11"/>
      <c r="K2" s="11"/>
      <c r="L2" s="11"/>
      <c r="M2"/>
    </row>
    <row r="3" spans="2:13" ht="16.2" thickTop="1" x14ac:dyDescent="0.3"/>
    <row r="4" spans="2:13" x14ac:dyDescent="0.3">
      <c r="B4" s="6" t="s">
        <v>1</v>
      </c>
      <c r="C4" s="6" t="s">
        <v>6</v>
      </c>
      <c r="D4" s="6" t="s">
        <v>7</v>
      </c>
      <c r="E4" s="6" t="s">
        <v>25</v>
      </c>
      <c r="F4"/>
      <c r="H4"/>
      <c r="I4" s="6" t="s">
        <v>1</v>
      </c>
      <c r="J4" s="6" t="s">
        <v>6</v>
      </c>
      <c r="K4" s="6" t="s">
        <v>7</v>
      </c>
      <c r="L4" s="6" t="s">
        <v>25</v>
      </c>
      <c r="M4"/>
    </row>
    <row r="5" spans="2:13" x14ac:dyDescent="0.3">
      <c r="B5" s="5" t="s">
        <v>30</v>
      </c>
      <c r="C5" s="4">
        <v>43891</v>
      </c>
      <c r="D5" s="4">
        <v>44995</v>
      </c>
      <c r="E5" s="3" t="str">
        <f>DATEDIF(C5,D5,"y") &amp; " Years, " &amp; DATEDIF(C5,D5,"ym") &amp; " Months, " &amp; DATEDIF(C5,D5,"md") &amp; " Days"</f>
        <v>3 Years, 0 Months, 9 Days</v>
      </c>
      <c r="F5"/>
      <c r="H5"/>
      <c r="I5" s="5" t="s">
        <v>30</v>
      </c>
      <c r="J5" s="4">
        <v>43891</v>
      </c>
      <c r="K5" s="4">
        <v>44995</v>
      </c>
      <c r="L5" s="3"/>
      <c r="M5"/>
    </row>
    <row r="6" spans="2:13" x14ac:dyDescent="0.3">
      <c r="B6" s="3" t="s">
        <v>31</v>
      </c>
      <c r="C6" s="4">
        <v>43891</v>
      </c>
      <c r="D6" s="4">
        <v>44682</v>
      </c>
      <c r="E6" s="3" t="str">
        <f t="shared" ref="E6:E10" si="0">DATEDIF(C6,D6,"y") &amp; " Years, " &amp; DATEDIF(C6,D6,"ym") &amp; " Months, " &amp; DATEDIF(C6,D6,"md") &amp; " Days"</f>
        <v>2 Years, 2 Months, 0 Days</v>
      </c>
      <c r="F6"/>
      <c r="I6" s="3" t="s">
        <v>31</v>
      </c>
      <c r="J6" s="4">
        <v>43891</v>
      </c>
      <c r="K6" s="4">
        <v>44682</v>
      </c>
      <c r="L6" s="3"/>
      <c r="M6"/>
    </row>
    <row r="7" spans="2:13" x14ac:dyDescent="0.3">
      <c r="B7" s="3" t="s">
        <v>32</v>
      </c>
      <c r="C7" s="4">
        <v>43898</v>
      </c>
      <c r="D7" s="4">
        <v>44985</v>
      </c>
      <c r="E7" s="3" t="str">
        <f t="shared" si="0"/>
        <v>2 Years, 11 Months, 20 Days</v>
      </c>
      <c r="F7"/>
      <c r="I7" s="3" t="s">
        <v>32</v>
      </c>
      <c r="J7" s="4">
        <v>43898</v>
      </c>
      <c r="K7" s="4">
        <v>44985</v>
      </c>
      <c r="L7" s="3"/>
      <c r="M7"/>
    </row>
    <row r="8" spans="2:13" x14ac:dyDescent="0.3">
      <c r="B8" s="3" t="s">
        <v>33</v>
      </c>
      <c r="C8" s="4">
        <v>43174</v>
      </c>
      <c r="D8" s="4">
        <v>44651</v>
      </c>
      <c r="E8" s="3" t="str">
        <f t="shared" si="0"/>
        <v>4 Years, 0 Months, 16 Days</v>
      </c>
      <c r="F8"/>
      <c r="I8" s="3" t="s">
        <v>33</v>
      </c>
      <c r="J8" s="4">
        <v>43174</v>
      </c>
      <c r="K8" s="4">
        <v>44651</v>
      </c>
      <c r="L8" s="3"/>
      <c r="M8"/>
    </row>
    <row r="9" spans="2:13" x14ac:dyDescent="0.3">
      <c r="B9" s="3" t="s">
        <v>34</v>
      </c>
      <c r="C9" s="4">
        <v>43524</v>
      </c>
      <c r="D9" s="4">
        <v>44927</v>
      </c>
      <c r="E9" s="3" t="str">
        <f t="shared" si="0"/>
        <v>3 Years, 10 Months, 4 Days</v>
      </c>
      <c r="F9"/>
      <c r="I9" s="3" t="s">
        <v>34</v>
      </c>
      <c r="J9" s="4">
        <v>43524</v>
      </c>
      <c r="K9" s="4">
        <v>44927</v>
      </c>
      <c r="L9" s="3"/>
      <c r="M9"/>
    </row>
    <row r="10" spans="2:13" x14ac:dyDescent="0.3">
      <c r="B10" s="3" t="s">
        <v>35</v>
      </c>
      <c r="C10" s="4">
        <v>42826</v>
      </c>
      <c r="D10" s="4">
        <v>44995</v>
      </c>
      <c r="E10" s="3" t="str">
        <f t="shared" si="0"/>
        <v>5 Years, 11 Months, 9 Days</v>
      </c>
      <c r="F10"/>
      <c r="I10" s="3" t="s">
        <v>35</v>
      </c>
      <c r="J10" s="4">
        <v>42826</v>
      </c>
      <c r="K10" s="4">
        <v>44995</v>
      </c>
      <c r="L10" s="3"/>
      <c r="M10"/>
    </row>
    <row r="11" spans="2:13" x14ac:dyDescent="0.3">
      <c r="J11" s="2"/>
    </row>
  </sheetData>
  <mergeCells count="2">
    <mergeCell ref="B2:E2"/>
    <mergeCell ref="I2:L2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B6948-8995-4F74-8F45-E16E17F87C9D}">
  <dimension ref="B2:F9"/>
  <sheetViews>
    <sheetView showGridLines="0" workbookViewId="0">
      <selection activeCell="I19" sqref="I19"/>
    </sheetView>
  </sheetViews>
  <sheetFormatPr defaultColWidth="9.109375" defaultRowHeight="15.6" x14ac:dyDescent="0.3"/>
  <cols>
    <col min="1" max="1" width="3.88671875" style="1" customWidth="1"/>
    <col min="2" max="2" width="14.6640625" style="1" bestFit="1" customWidth="1"/>
    <col min="3" max="3" width="4.77734375" style="1" customWidth="1"/>
    <col min="4" max="4" width="17.5546875" style="1" customWidth="1"/>
    <col min="5" max="5" width="16.44140625" style="1" bestFit="1" customWidth="1"/>
    <col min="6" max="6" width="12.6640625" style="1" customWidth="1"/>
    <col min="7" max="7" width="13.6640625" style="1" bestFit="1" customWidth="1"/>
    <col min="8" max="8" width="12.44140625" style="1" bestFit="1" customWidth="1"/>
    <col min="9" max="16384" width="9.109375" style="1"/>
  </cols>
  <sheetData>
    <row r="2" spans="2:6" ht="18" thickBot="1" x14ac:dyDescent="0.35">
      <c r="B2" s="11" t="s">
        <v>27</v>
      </c>
      <c r="C2" s="11"/>
      <c r="D2" s="11"/>
      <c r="F2"/>
    </row>
    <row r="3" spans="2:6" ht="16.2" thickTop="1" x14ac:dyDescent="0.3"/>
    <row r="4" spans="2:6" x14ac:dyDescent="0.3">
      <c r="B4" s="6" t="s">
        <v>28</v>
      </c>
      <c r="C4"/>
      <c r="E4"/>
      <c r="F4"/>
    </row>
    <row r="5" spans="2:6" x14ac:dyDescent="0.3">
      <c r="B5" s="4">
        <v>44988</v>
      </c>
      <c r="C5"/>
      <c r="D5"/>
      <c r="E5"/>
      <c r="F5"/>
    </row>
    <row r="6" spans="2:6" x14ac:dyDescent="0.3">
      <c r="B6" s="9"/>
      <c r="C6"/>
      <c r="D6" s="6" t="s">
        <v>26</v>
      </c>
      <c r="E6"/>
      <c r="F6"/>
    </row>
    <row r="7" spans="2:6" customFormat="1" x14ac:dyDescent="0.3">
      <c r="D7" s="3">
        <f>_xlfn.DAYS(B9,B5)</f>
        <v>29</v>
      </c>
    </row>
    <row r="8" spans="2:6" x14ac:dyDescent="0.3">
      <c r="B8" s="6" t="s">
        <v>29</v>
      </c>
      <c r="C8"/>
      <c r="F8"/>
    </row>
    <row r="9" spans="2:6" x14ac:dyDescent="0.3">
      <c r="B9" s="4">
        <v>45017</v>
      </c>
      <c r="C9"/>
      <c r="F9"/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C1155-D36E-435A-82EE-61EF3568A037}">
  <dimension ref="B2:M11"/>
  <sheetViews>
    <sheetView showGridLines="0" workbookViewId="0">
      <selection activeCell="E18" sqref="E18"/>
    </sheetView>
  </sheetViews>
  <sheetFormatPr defaultColWidth="9.109375" defaultRowHeight="15.6" x14ac:dyDescent="0.3"/>
  <cols>
    <col min="1" max="1" width="4" style="1" customWidth="1"/>
    <col min="2" max="2" width="17.109375" style="1" customWidth="1"/>
    <col min="3" max="3" width="16" style="1" customWidth="1"/>
    <col min="4" max="4" width="17.44140625" style="1" customWidth="1"/>
    <col min="5" max="5" width="16.44140625" style="1" bestFit="1" customWidth="1"/>
    <col min="6" max="6" width="14.88671875" style="1" customWidth="1"/>
    <col min="7" max="8" width="16.44140625" style="1" bestFit="1" customWidth="1"/>
    <col min="9" max="9" width="18.77734375" style="1" customWidth="1"/>
    <col min="10" max="10" width="18.6640625" style="1" customWidth="1"/>
    <col min="11" max="11" width="15.109375" style="1" customWidth="1"/>
    <col min="12" max="12" width="16.44140625" style="1" bestFit="1" customWidth="1"/>
    <col min="13" max="13" width="12.6640625" style="1" customWidth="1"/>
    <col min="14" max="14" width="13.6640625" style="1" bestFit="1" customWidth="1"/>
    <col min="15" max="15" width="12.44140625" style="1" bestFit="1" customWidth="1"/>
    <col min="16" max="16384" width="9.109375" style="1"/>
  </cols>
  <sheetData>
    <row r="2" spans="2:13" ht="18" thickBot="1" x14ac:dyDescent="0.35">
      <c r="B2" s="11" t="s">
        <v>11</v>
      </c>
      <c r="C2" s="11"/>
      <c r="D2" s="11"/>
      <c r="E2" s="11"/>
      <c r="F2"/>
      <c r="I2" s="11" t="s">
        <v>0</v>
      </c>
      <c r="J2" s="11"/>
      <c r="K2" s="11"/>
      <c r="L2" s="11"/>
      <c r="M2"/>
    </row>
    <row r="3" spans="2:13" ht="16.2" thickTop="1" x14ac:dyDescent="0.3"/>
    <row r="4" spans="2:13" x14ac:dyDescent="0.3">
      <c r="B4" s="6" t="s">
        <v>1</v>
      </c>
      <c r="C4" s="6" t="s">
        <v>6</v>
      </c>
      <c r="D4" s="6" t="s">
        <v>7</v>
      </c>
      <c r="E4" s="6" t="s">
        <v>8</v>
      </c>
      <c r="F4"/>
      <c r="H4"/>
      <c r="I4" s="6" t="s">
        <v>1</v>
      </c>
      <c r="J4" s="6" t="s">
        <v>6</v>
      </c>
      <c r="K4" s="6" t="s">
        <v>7</v>
      </c>
      <c r="L4" s="6" t="s">
        <v>8</v>
      </c>
      <c r="M4"/>
    </row>
    <row r="5" spans="2:13" x14ac:dyDescent="0.3">
      <c r="B5" s="5" t="s">
        <v>30</v>
      </c>
      <c r="C5" s="4">
        <v>44621</v>
      </c>
      <c r="D5" s="4">
        <v>44995</v>
      </c>
      <c r="E5" s="3">
        <f>DATEDIF(C5,D5,"d")</f>
        <v>374</v>
      </c>
      <c r="F5"/>
      <c r="H5"/>
      <c r="I5" s="5" t="s">
        <v>30</v>
      </c>
      <c r="J5" s="4">
        <v>44621</v>
      </c>
      <c r="K5" s="4">
        <v>44995</v>
      </c>
      <c r="L5" s="3"/>
      <c r="M5"/>
    </row>
    <row r="6" spans="2:13" x14ac:dyDescent="0.3">
      <c r="B6" s="3" t="s">
        <v>31</v>
      </c>
      <c r="C6" s="4">
        <v>44256</v>
      </c>
      <c r="D6" s="4">
        <v>44682</v>
      </c>
      <c r="E6" s="3">
        <f t="shared" ref="E6:E10" si="0">DATEDIF(C6,D6,"d")</f>
        <v>426</v>
      </c>
      <c r="F6"/>
      <c r="I6" s="3" t="s">
        <v>31</v>
      </c>
      <c r="J6" s="4">
        <v>44256</v>
      </c>
      <c r="K6" s="4">
        <v>44682</v>
      </c>
      <c r="L6" s="3"/>
      <c r="M6"/>
    </row>
    <row r="7" spans="2:13" x14ac:dyDescent="0.3">
      <c r="B7" s="3" t="s">
        <v>32</v>
      </c>
      <c r="C7" s="4">
        <v>43898</v>
      </c>
      <c r="D7" s="4">
        <v>44985</v>
      </c>
      <c r="E7" s="3">
        <f t="shared" si="0"/>
        <v>1087</v>
      </c>
      <c r="F7"/>
      <c r="I7" s="3" t="s">
        <v>32</v>
      </c>
      <c r="J7" s="4">
        <v>43898</v>
      </c>
      <c r="K7" s="4">
        <v>44985</v>
      </c>
      <c r="L7" s="3"/>
      <c r="M7"/>
    </row>
    <row r="8" spans="2:13" x14ac:dyDescent="0.3">
      <c r="B8" s="3" t="s">
        <v>33</v>
      </c>
      <c r="C8" s="4">
        <v>44270</v>
      </c>
      <c r="D8" s="4">
        <v>44651</v>
      </c>
      <c r="E8" s="3">
        <f t="shared" si="0"/>
        <v>381</v>
      </c>
      <c r="F8"/>
      <c r="I8" s="3" t="s">
        <v>33</v>
      </c>
      <c r="J8" s="4">
        <v>44270</v>
      </c>
      <c r="K8" s="4">
        <v>44651</v>
      </c>
      <c r="L8" s="3"/>
      <c r="M8"/>
    </row>
    <row r="9" spans="2:13" x14ac:dyDescent="0.3">
      <c r="B9" s="3" t="s">
        <v>34</v>
      </c>
      <c r="C9" s="4">
        <v>43524</v>
      </c>
      <c r="D9" s="4">
        <v>44927</v>
      </c>
      <c r="E9" s="3">
        <f t="shared" si="0"/>
        <v>1403</v>
      </c>
      <c r="F9"/>
      <c r="I9" s="3" t="s">
        <v>34</v>
      </c>
      <c r="J9" s="4">
        <v>43524</v>
      </c>
      <c r="K9" s="4">
        <v>44927</v>
      </c>
      <c r="L9" s="3"/>
      <c r="M9"/>
    </row>
    <row r="10" spans="2:13" x14ac:dyDescent="0.3">
      <c r="B10" s="3" t="s">
        <v>35</v>
      </c>
      <c r="C10" s="4">
        <v>44287</v>
      </c>
      <c r="D10" s="4">
        <v>44995</v>
      </c>
      <c r="E10" s="3">
        <f t="shared" si="0"/>
        <v>708</v>
      </c>
      <c r="F10"/>
      <c r="I10" s="3" t="s">
        <v>35</v>
      </c>
      <c r="J10" s="4">
        <v>44287</v>
      </c>
      <c r="K10" s="4">
        <v>44995</v>
      </c>
      <c r="L10" s="3"/>
      <c r="M10"/>
    </row>
    <row r="11" spans="2:13" x14ac:dyDescent="0.3">
      <c r="J11" s="2"/>
    </row>
  </sheetData>
  <mergeCells count="2">
    <mergeCell ref="B2:E2"/>
    <mergeCell ref="I2:L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07925F-A9A6-4D3D-934C-A549424DC10D}">
  <dimension ref="B2:M11"/>
  <sheetViews>
    <sheetView showGridLines="0" workbookViewId="0">
      <selection activeCell="H7" sqref="H7"/>
    </sheetView>
  </sheetViews>
  <sheetFormatPr defaultColWidth="9.109375" defaultRowHeight="15.6" x14ac:dyDescent="0.3"/>
  <cols>
    <col min="1" max="1" width="4" style="1" customWidth="1"/>
    <col min="2" max="2" width="16.6640625" style="1" customWidth="1"/>
    <col min="3" max="3" width="16" style="1" customWidth="1"/>
    <col min="4" max="4" width="17.44140625" style="1" customWidth="1"/>
    <col min="5" max="5" width="16.44140625" style="1" bestFit="1" customWidth="1"/>
    <col min="6" max="6" width="14.88671875" style="1" customWidth="1"/>
    <col min="7" max="8" width="16.44140625" style="1" bestFit="1" customWidth="1"/>
    <col min="9" max="9" width="18.44140625" style="1" customWidth="1"/>
    <col min="10" max="10" width="18.6640625" style="1" customWidth="1"/>
    <col min="11" max="11" width="15.109375" style="1" customWidth="1"/>
    <col min="12" max="12" width="16.44140625" style="1" bestFit="1" customWidth="1"/>
    <col min="13" max="13" width="12.6640625" style="1" customWidth="1"/>
    <col min="14" max="14" width="13.6640625" style="1" bestFit="1" customWidth="1"/>
    <col min="15" max="15" width="12.44140625" style="1" bestFit="1" customWidth="1"/>
    <col min="16" max="16384" width="9.109375" style="1"/>
  </cols>
  <sheetData>
    <row r="2" spans="2:13" ht="18" thickBot="1" x14ac:dyDescent="0.35">
      <c r="B2" s="11" t="s">
        <v>12</v>
      </c>
      <c r="C2" s="11"/>
      <c r="D2" s="11"/>
      <c r="E2" s="11"/>
      <c r="F2"/>
      <c r="I2" s="11" t="s">
        <v>0</v>
      </c>
      <c r="J2" s="11"/>
      <c r="K2" s="11"/>
      <c r="L2" s="11"/>
      <c r="M2"/>
    </row>
    <row r="3" spans="2:13" ht="16.2" thickTop="1" x14ac:dyDescent="0.3"/>
    <row r="4" spans="2:13" x14ac:dyDescent="0.3">
      <c r="B4" s="6" t="s">
        <v>1</v>
      </c>
      <c r="C4" s="6" t="s">
        <v>6</v>
      </c>
      <c r="D4" s="6" t="s">
        <v>7</v>
      </c>
      <c r="E4" s="6" t="s">
        <v>8</v>
      </c>
      <c r="F4"/>
      <c r="H4"/>
      <c r="I4" s="6" t="s">
        <v>1</v>
      </c>
      <c r="J4" s="6" t="s">
        <v>6</v>
      </c>
      <c r="K4" s="6" t="s">
        <v>7</v>
      </c>
      <c r="L4" s="6" t="s">
        <v>8</v>
      </c>
      <c r="M4"/>
    </row>
    <row r="5" spans="2:13" x14ac:dyDescent="0.3">
      <c r="B5" s="5" t="s">
        <v>30</v>
      </c>
      <c r="C5" s="4">
        <v>44621</v>
      </c>
      <c r="D5" s="4">
        <v>44995</v>
      </c>
      <c r="E5" s="3">
        <f>DATEDIF(C5,D5,"Yd")</f>
        <v>9</v>
      </c>
      <c r="F5"/>
      <c r="H5"/>
      <c r="I5" s="5" t="s">
        <v>30</v>
      </c>
      <c r="J5" s="4">
        <v>44621</v>
      </c>
      <c r="K5" s="4">
        <v>44995</v>
      </c>
      <c r="L5" s="3"/>
      <c r="M5"/>
    </row>
    <row r="6" spans="2:13" x14ac:dyDescent="0.3">
      <c r="B6" s="3" t="s">
        <v>31</v>
      </c>
      <c r="C6" s="4">
        <v>44256</v>
      </c>
      <c r="D6" s="4">
        <v>44682</v>
      </c>
      <c r="E6" s="3">
        <f t="shared" ref="E6:E10" si="0">DATEDIF(C6,D6,"Yd")</f>
        <v>61</v>
      </c>
      <c r="F6"/>
      <c r="I6" s="3" t="s">
        <v>31</v>
      </c>
      <c r="J6" s="4">
        <v>44256</v>
      </c>
      <c r="K6" s="4">
        <v>44682</v>
      </c>
      <c r="L6" s="3"/>
      <c r="M6"/>
    </row>
    <row r="7" spans="2:13" x14ac:dyDescent="0.3">
      <c r="B7" s="3" t="s">
        <v>32</v>
      </c>
      <c r="C7" s="4">
        <v>43898</v>
      </c>
      <c r="D7" s="4">
        <v>44985</v>
      </c>
      <c r="E7" s="3">
        <f t="shared" si="0"/>
        <v>357</v>
      </c>
      <c r="F7"/>
      <c r="I7" s="3" t="s">
        <v>32</v>
      </c>
      <c r="J7" s="4">
        <v>43898</v>
      </c>
      <c r="K7" s="4">
        <v>44985</v>
      </c>
      <c r="L7" s="3"/>
      <c r="M7"/>
    </row>
    <row r="8" spans="2:13" x14ac:dyDescent="0.3">
      <c r="B8" s="3" t="s">
        <v>33</v>
      </c>
      <c r="C8" s="4">
        <v>44270</v>
      </c>
      <c r="D8" s="4">
        <v>44651</v>
      </c>
      <c r="E8" s="3">
        <f t="shared" si="0"/>
        <v>16</v>
      </c>
      <c r="F8"/>
      <c r="I8" s="3" t="s">
        <v>33</v>
      </c>
      <c r="J8" s="4">
        <v>44270</v>
      </c>
      <c r="K8" s="4">
        <v>44651</v>
      </c>
      <c r="L8" s="3"/>
      <c r="M8"/>
    </row>
    <row r="9" spans="2:13" x14ac:dyDescent="0.3">
      <c r="B9" s="3" t="s">
        <v>34</v>
      </c>
      <c r="C9" s="4">
        <v>43524</v>
      </c>
      <c r="D9" s="4">
        <v>44927</v>
      </c>
      <c r="E9" s="3">
        <f t="shared" si="0"/>
        <v>307</v>
      </c>
      <c r="F9"/>
      <c r="I9" s="3" t="s">
        <v>34</v>
      </c>
      <c r="J9" s="4">
        <v>43524</v>
      </c>
      <c r="K9" s="4">
        <v>44927</v>
      </c>
      <c r="L9" s="3"/>
      <c r="M9"/>
    </row>
    <row r="10" spans="2:13" x14ac:dyDescent="0.3">
      <c r="B10" s="3" t="s">
        <v>35</v>
      </c>
      <c r="C10" s="4">
        <v>44287</v>
      </c>
      <c r="D10" s="4">
        <v>44995</v>
      </c>
      <c r="E10" s="3">
        <f t="shared" si="0"/>
        <v>343</v>
      </c>
      <c r="F10"/>
      <c r="I10" s="3" t="s">
        <v>35</v>
      </c>
      <c r="J10" s="4">
        <v>44287</v>
      </c>
      <c r="K10" s="4">
        <v>44995</v>
      </c>
      <c r="L10" s="3"/>
      <c r="M10"/>
    </row>
    <row r="11" spans="2:13" x14ac:dyDescent="0.3">
      <c r="J11" s="2"/>
    </row>
  </sheetData>
  <mergeCells count="2">
    <mergeCell ref="B2:E2"/>
    <mergeCell ref="I2:L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71F46-69E1-4550-8B07-E44FFEA51D0A}">
  <dimension ref="B2:M11"/>
  <sheetViews>
    <sheetView showGridLines="0" workbookViewId="0">
      <selection activeCell="H7" sqref="H7"/>
    </sheetView>
  </sheetViews>
  <sheetFormatPr defaultColWidth="9.109375" defaultRowHeight="15.6" x14ac:dyDescent="0.3"/>
  <cols>
    <col min="1" max="1" width="4.44140625" style="1" customWidth="1"/>
    <col min="2" max="2" width="16.6640625" style="1" customWidth="1"/>
    <col min="3" max="3" width="15.5546875" style="1" customWidth="1"/>
    <col min="4" max="4" width="16.44140625" style="1" customWidth="1"/>
    <col min="5" max="5" width="16.44140625" style="1" bestFit="1" customWidth="1"/>
    <col min="6" max="6" width="14.88671875" style="1" customWidth="1"/>
    <col min="7" max="8" width="16.44140625" style="1" bestFit="1" customWidth="1"/>
    <col min="9" max="9" width="18.33203125" style="1" customWidth="1"/>
    <col min="10" max="10" width="18.6640625" style="1" customWidth="1"/>
    <col min="11" max="11" width="15.109375" style="1" customWidth="1"/>
    <col min="12" max="12" width="16.44140625" style="1" bestFit="1" customWidth="1"/>
    <col min="13" max="13" width="12.6640625" style="1" customWidth="1"/>
    <col min="14" max="14" width="13.6640625" style="1" bestFit="1" customWidth="1"/>
    <col min="15" max="15" width="12.44140625" style="1" bestFit="1" customWidth="1"/>
    <col min="16" max="16384" width="9.109375" style="1"/>
  </cols>
  <sheetData>
    <row r="2" spans="2:13" ht="18" thickBot="1" x14ac:dyDescent="0.35">
      <c r="B2" s="11" t="s">
        <v>13</v>
      </c>
      <c r="C2" s="11"/>
      <c r="D2" s="11"/>
      <c r="E2" s="11"/>
      <c r="F2"/>
      <c r="I2" s="11" t="s">
        <v>0</v>
      </c>
      <c r="J2" s="11"/>
      <c r="K2" s="11"/>
      <c r="L2" s="11"/>
      <c r="M2"/>
    </row>
    <row r="3" spans="2:13" ht="16.2" thickTop="1" x14ac:dyDescent="0.3"/>
    <row r="4" spans="2:13" x14ac:dyDescent="0.3">
      <c r="B4" s="6" t="s">
        <v>1</v>
      </c>
      <c r="C4" s="6" t="s">
        <v>6</v>
      </c>
      <c r="D4" s="6" t="s">
        <v>7</v>
      </c>
      <c r="E4" s="6" t="s">
        <v>8</v>
      </c>
      <c r="F4"/>
      <c r="H4"/>
      <c r="I4" s="6" t="s">
        <v>1</v>
      </c>
      <c r="J4" s="6" t="s">
        <v>6</v>
      </c>
      <c r="K4" s="6" t="s">
        <v>7</v>
      </c>
      <c r="L4" s="6" t="s">
        <v>8</v>
      </c>
      <c r="M4"/>
    </row>
    <row r="5" spans="2:13" x14ac:dyDescent="0.3">
      <c r="B5" s="5" t="s">
        <v>30</v>
      </c>
      <c r="C5" s="4">
        <v>44621</v>
      </c>
      <c r="D5" s="4">
        <v>44995</v>
      </c>
      <c r="E5" s="3">
        <f>_xlfn.DAYS(D5,C5)</f>
        <v>374</v>
      </c>
      <c r="F5"/>
      <c r="H5"/>
      <c r="I5" s="5" t="s">
        <v>30</v>
      </c>
      <c r="J5" s="4">
        <v>44621</v>
      </c>
      <c r="K5" s="4">
        <v>44995</v>
      </c>
      <c r="L5" s="3"/>
      <c r="M5"/>
    </row>
    <row r="6" spans="2:13" x14ac:dyDescent="0.3">
      <c r="B6" s="3" t="s">
        <v>31</v>
      </c>
      <c r="C6" s="4">
        <v>44256</v>
      </c>
      <c r="D6" s="4">
        <v>44682</v>
      </c>
      <c r="E6" s="3">
        <f t="shared" ref="E6:E10" si="0">_xlfn.DAYS(D6,C6)</f>
        <v>426</v>
      </c>
      <c r="F6"/>
      <c r="I6" s="3" t="s">
        <v>31</v>
      </c>
      <c r="J6" s="4">
        <v>44256</v>
      </c>
      <c r="K6" s="4">
        <v>44682</v>
      </c>
      <c r="L6" s="3"/>
      <c r="M6"/>
    </row>
    <row r="7" spans="2:13" x14ac:dyDescent="0.3">
      <c r="B7" s="3" t="s">
        <v>32</v>
      </c>
      <c r="C7" s="4">
        <v>43898</v>
      </c>
      <c r="D7" s="4">
        <v>44985</v>
      </c>
      <c r="E7" s="3">
        <f t="shared" si="0"/>
        <v>1087</v>
      </c>
      <c r="F7"/>
      <c r="I7" s="3" t="s">
        <v>32</v>
      </c>
      <c r="J7" s="4">
        <v>43898</v>
      </c>
      <c r="K7" s="4">
        <v>44985</v>
      </c>
      <c r="L7" s="3"/>
      <c r="M7"/>
    </row>
    <row r="8" spans="2:13" x14ac:dyDescent="0.3">
      <c r="B8" s="3" t="s">
        <v>33</v>
      </c>
      <c r="C8" s="4">
        <v>44270</v>
      </c>
      <c r="D8" s="4">
        <v>44651</v>
      </c>
      <c r="E8" s="3">
        <f t="shared" si="0"/>
        <v>381</v>
      </c>
      <c r="F8"/>
      <c r="I8" s="3" t="s">
        <v>33</v>
      </c>
      <c r="J8" s="4">
        <v>44270</v>
      </c>
      <c r="K8" s="4">
        <v>44651</v>
      </c>
      <c r="L8" s="3"/>
      <c r="M8"/>
    </row>
    <row r="9" spans="2:13" x14ac:dyDescent="0.3">
      <c r="B9" s="3" t="s">
        <v>34</v>
      </c>
      <c r="C9" s="4">
        <v>43524</v>
      </c>
      <c r="D9" s="4">
        <v>44927</v>
      </c>
      <c r="E9" s="3">
        <f t="shared" si="0"/>
        <v>1403</v>
      </c>
      <c r="F9"/>
      <c r="I9" s="3" t="s">
        <v>34</v>
      </c>
      <c r="J9" s="4">
        <v>43524</v>
      </c>
      <c r="K9" s="4">
        <v>44927</v>
      </c>
      <c r="L9" s="3"/>
      <c r="M9"/>
    </row>
    <row r="10" spans="2:13" x14ac:dyDescent="0.3">
      <c r="B10" s="3" t="s">
        <v>35</v>
      </c>
      <c r="C10" s="4">
        <v>44287</v>
      </c>
      <c r="D10" s="4">
        <v>44995</v>
      </c>
      <c r="E10" s="3">
        <f t="shared" si="0"/>
        <v>708</v>
      </c>
      <c r="F10"/>
      <c r="I10" s="3" t="s">
        <v>35</v>
      </c>
      <c r="J10" s="4">
        <v>44287</v>
      </c>
      <c r="K10" s="4">
        <v>44995</v>
      </c>
      <c r="L10" s="3"/>
      <c r="M10"/>
    </row>
    <row r="11" spans="2:13" x14ac:dyDescent="0.3">
      <c r="J11" s="2"/>
    </row>
  </sheetData>
  <mergeCells count="2">
    <mergeCell ref="B2:E2"/>
    <mergeCell ref="I2:L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79069-B409-4EAC-81FD-765F62BB3A52}">
  <dimension ref="B2:M11"/>
  <sheetViews>
    <sheetView showGridLines="0" workbookViewId="0">
      <selection activeCell="G9" sqref="G9"/>
    </sheetView>
  </sheetViews>
  <sheetFormatPr defaultColWidth="9.109375" defaultRowHeight="15.6" x14ac:dyDescent="0.3"/>
  <cols>
    <col min="1" max="1" width="3.6640625" style="1" customWidth="1"/>
    <col min="2" max="2" width="17.33203125" style="1" customWidth="1"/>
    <col min="3" max="3" width="17" style="1" customWidth="1"/>
    <col min="4" max="4" width="19.6640625" style="1" customWidth="1"/>
    <col min="5" max="5" width="19.21875" style="1" customWidth="1"/>
    <col min="6" max="6" width="14.88671875" style="1" customWidth="1"/>
    <col min="7" max="8" width="16.44140625" style="1" bestFit="1" customWidth="1"/>
    <col min="9" max="9" width="17.88671875" style="1" customWidth="1"/>
    <col min="10" max="10" width="18.6640625" style="1" customWidth="1"/>
    <col min="11" max="11" width="15.109375" style="1" customWidth="1"/>
    <col min="12" max="12" width="16.44140625" style="1" bestFit="1" customWidth="1"/>
    <col min="13" max="13" width="12.6640625" style="1" customWidth="1"/>
    <col min="14" max="14" width="13.6640625" style="1" bestFit="1" customWidth="1"/>
    <col min="15" max="15" width="12.44140625" style="1" bestFit="1" customWidth="1"/>
    <col min="16" max="16384" width="9.109375" style="1"/>
  </cols>
  <sheetData>
    <row r="2" spans="2:13" ht="18" thickBot="1" x14ac:dyDescent="0.35">
      <c r="B2" s="11" t="s">
        <v>14</v>
      </c>
      <c r="C2" s="11"/>
      <c r="D2" s="11"/>
      <c r="E2" s="11"/>
      <c r="F2"/>
      <c r="I2" s="11" t="s">
        <v>0</v>
      </c>
      <c r="J2" s="11"/>
      <c r="K2" s="11"/>
      <c r="L2" s="11"/>
      <c r="M2"/>
    </row>
    <row r="3" spans="2:13" ht="16.2" thickTop="1" x14ac:dyDescent="0.3"/>
    <row r="4" spans="2:13" x14ac:dyDescent="0.3">
      <c r="B4" s="6" t="s">
        <v>1</v>
      </c>
      <c r="C4" s="6" t="s">
        <v>6</v>
      </c>
      <c r="D4" s="6" t="s">
        <v>7</v>
      </c>
      <c r="E4" s="6" t="s">
        <v>8</v>
      </c>
      <c r="F4"/>
      <c r="H4"/>
      <c r="I4" s="6" t="s">
        <v>1</v>
      </c>
      <c r="J4" s="6" t="s">
        <v>6</v>
      </c>
      <c r="K4" s="6" t="s">
        <v>7</v>
      </c>
      <c r="L4" s="6" t="s">
        <v>8</v>
      </c>
      <c r="M4"/>
    </row>
    <row r="5" spans="2:13" x14ac:dyDescent="0.3">
      <c r="B5" s="5" t="s">
        <v>30</v>
      </c>
      <c r="C5" s="4">
        <v>44621</v>
      </c>
      <c r="D5" s="4">
        <v>44995</v>
      </c>
      <c r="E5" s="3">
        <f>DAYS360(C5,D5)</f>
        <v>369</v>
      </c>
      <c r="F5"/>
      <c r="H5"/>
      <c r="I5" s="5" t="s">
        <v>30</v>
      </c>
      <c r="J5" s="4">
        <v>44621</v>
      </c>
      <c r="K5" s="4">
        <v>44995</v>
      </c>
      <c r="L5" s="3"/>
      <c r="M5"/>
    </row>
    <row r="6" spans="2:13" x14ac:dyDescent="0.3">
      <c r="B6" s="3" t="s">
        <v>31</v>
      </c>
      <c r="C6" s="4">
        <v>44256</v>
      </c>
      <c r="D6" s="4">
        <v>44682</v>
      </c>
      <c r="E6" s="3">
        <f t="shared" ref="E6:E10" si="0">DAYS360(C6,D6)</f>
        <v>420</v>
      </c>
      <c r="F6"/>
      <c r="I6" s="3" t="s">
        <v>31</v>
      </c>
      <c r="J6" s="4">
        <v>44256</v>
      </c>
      <c r="K6" s="4">
        <v>44682</v>
      </c>
      <c r="L6" s="3"/>
      <c r="M6"/>
    </row>
    <row r="7" spans="2:13" x14ac:dyDescent="0.3">
      <c r="B7" s="3" t="s">
        <v>32</v>
      </c>
      <c r="C7" s="4">
        <v>43898</v>
      </c>
      <c r="D7" s="4">
        <v>44985</v>
      </c>
      <c r="E7" s="3">
        <f t="shared" si="0"/>
        <v>1070</v>
      </c>
      <c r="F7"/>
      <c r="I7" s="3" t="s">
        <v>32</v>
      </c>
      <c r="J7" s="4">
        <v>43898</v>
      </c>
      <c r="K7" s="4">
        <v>44985</v>
      </c>
      <c r="L7" s="3"/>
      <c r="M7"/>
    </row>
    <row r="8" spans="2:13" x14ac:dyDescent="0.3">
      <c r="B8" s="3" t="s">
        <v>33</v>
      </c>
      <c r="C8" s="4">
        <v>44270</v>
      </c>
      <c r="D8" s="4">
        <v>44651</v>
      </c>
      <c r="E8" s="3">
        <f t="shared" si="0"/>
        <v>376</v>
      </c>
      <c r="F8"/>
      <c r="I8" s="3" t="s">
        <v>33</v>
      </c>
      <c r="J8" s="4">
        <v>44270</v>
      </c>
      <c r="K8" s="4">
        <v>44651</v>
      </c>
      <c r="L8" s="3"/>
      <c r="M8"/>
    </row>
    <row r="9" spans="2:13" x14ac:dyDescent="0.3">
      <c r="B9" s="3" t="s">
        <v>34</v>
      </c>
      <c r="C9" s="4">
        <v>43524</v>
      </c>
      <c r="D9" s="4">
        <v>44927</v>
      </c>
      <c r="E9" s="3">
        <f t="shared" si="0"/>
        <v>1381</v>
      </c>
      <c r="F9"/>
      <c r="I9" s="3" t="s">
        <v>34</v>
      </c>
      <c r="J9" s="4">
        <v>43524</v>
      </c>
      <c r="K9" s="4">
        <v>44927</v>
      </c>
      <c r="L9" s="3"/>
      <c r="M9"/>
    </row>
    <row r="10" spans="2:13" x14ac:dyDescent="0.3">
      <c r="B10" s="3" t="s">
        <v>35</v>
      </c>
      <c r="C10" s="4">
        <v>44287</v>
      </c>
      <c r="D10" s="4">
        <v>44995</v>
      </c>
      <c r="E10" s="3">
        <f t="shared" si="0"/>
        <v>699</v>
      </c>
      <c r="F10"/>
      <c r="I10" s="3" t="s">
        <v>35</v>
      </c>
      <c r="J10" s="4">
        <v>44287</v>
      </c>
      <c r="K10" s="4">
        <v>44995</v>
      </c>
      <c r="L10" s="3"/>
      <c r="M10"/>
    </row>
    <row r="11" spans="2:13" x14ac:dyDescent="0.3">
      <c r="J11" s="2"/>
    </row>
  </sheetData>
  <mergeCells count="2">
    <mergeCell ref="B2:E2"/>
    <mergeCell ref="I2:L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76D5BE-52E4-4AF8-B378-74434C8632D1}">
  <dimension ref="B2:M11"/>
  <sheetViews>
    <sheetView showGridLines="0" workbookViewId="0">
      <selection activeCell="G12" sqref="G12"/>
    </sheetView>
  </sheetViews>
  <sheetFormatPr defaultColWidth="9.109375" defaultRowHeight="15.6" x14ac:dyDescent="0.3"/>
  <cols>
    <col min="1" max="1" width="3.5546875" style="1" customWidth="1"/>
    <col min="2" max="2" width="16.88671875" style="1" customWidth="1"/>
    <col min="3" max="3" width="15.88671875" style="1" customWidth="1"/>
    <col min="4" max="4" width="18.33203125" style="1" customWidth="1"/>
    <col min="5" max="5" width="15.21875" style="1" customWidth="1"/>
    <col min="6" max="6" width="14.88671875" style="1" customWidth="1"/>
    <col min="7" max="8" width="16.44140625" style="1" bestFit="1" customWidth="1"/>
    <col min="9" max="9" width="18" style="1" customWidth="1"/>
    <col min="10" max="10" width="18.6640625" style="1" customWidth="1"/>
    <col min="11" max="11" width="15.109375" style="1" customWidth="1"/>
    <col min="12" max="12" width="16.44140625" style="1" bestFit="1" customWidth="1"/>
    <col min="13" max="13" width="12.6640625" style="1" customWidth="1"/>
    <col min="14" max="14" width="13.6640625" style="1" bestFit="1" customWidth="1"/>
    <col min="15" max="15" width="12.44140625" style="1" bestFit="1" customWidth="1"/>
    <col min="16" max="16384" width="9.109375" style="1"/>
  </cols>
  <sheetData>
    <row r="2" spans="2:13" ht="18" thickBot="1" x14ac:dyDescent="0.35">
      <c r="B2" s="11" t="s">
        <v>15</v>
      </c>
      <c r="C2" s="11"/>
      <c r="D2" s="11"/>
      <c r="E2" s="11"/>
      <c r="F2"/>
      <c r="I2" s="11" t="s">
        <v>0</v>
      </c>
      <c r="J2" s="11"/>
      <c r="K2" s="11"/>
      <c r="L2" s="11"/>
      <c r="M2"/>
    </row>
    <row r="3" spans="2:13" ht="16.2" thickTop="1" x14ac:dyDescent="0.3"/>
    <row r="4" spans="2:13" x14ac:dyDescent="0.3">
      <c r="B4" s="6" t="s">
        <v>1</v>
      </c>
      <c r="C4" s="6" t="s">
        <v>6</v>
      </c>
      <c r="D4" s="6" t="s">
        <v>7</v>
      </c>
      <c r="E4" s="6" t="s">
        <v>8</v>
      </c>
      <c r="F4"/>
      <c r="H4"/>
      <c r="I4" s="6" t="s">
        <v>1</v>
      </c>
      <c r="J4" s="6" t="s">
        <v>6</v>
      </c>
      <c r="K4" s="6" t="s">
        <v>7</v>
      </c>
      <c r="L4" s="6" t="s">
        <v>8</v>
      </c>
      <c r="M4"/>
    </row>
    <row r="5" spans="2:13" x14ac:dyDescent="0.3">
      <c r="B5" s="5" t="s">
        <v>30</v>
      </c>
      <c r="C5" s="4">
        <v>44621</v>
      </c>
      <c r="D5" s="4">
        <v>44995</v>
      </c>
      <c r="E5" s="3">
        <f>DATE(YEAR(D5),MONTH(D5),DAY(D5))-DATE(YEAR(C5),MONTH(C5),DAY(C5))</f>
        <v>374</v>
      </c>
      <c r="F5"/>
      <c r="H5"/>
      <c r="I5" s="5" t="s">
        <v>30</v>
      </c>
      <c r="J5" s="4">
        <v>44621</v>
      </c>
      <c r="K5" s="4">
        <v>44995</v>
      </c>
      <c r="L5" s="3"/>
      <c r="M5"/>
    </row>
    <row r="6" spans="2:13" x14ac:dyDescent="0.3">
      <c r="B6" s="3" t="s">
        <v>31</v>
      </c>
      <c r="C6" s="4">
        <v>44256</v>
      </c>
      <c r="D6" s="4">
        <v>44682</v>
      </c>
      <c r="E6" s="3">
        <f t="shared" ref="E6:E10" si="0">DATE(YEAR(D6),MONTH(D6),DAY(D6))-DATE(YEAR(C6),MONTH(C6),DAY(C6))</f>
        <v>426</v>
      </c>
      <c r="F6"/>
      <c r="I6" s="3" t="s">
        <v>31</v>
      </c>
      <c r="J6" s="4">
        <v>44256</v>
      </c>
      <c r="K6" s="4">
        <v>44682</v>
      </c>
      <c r="L6" s="3"/>
      <c r="M6"/>
    </row>
    <row r="7" spans="2:13" x14ac:dyDescent="0.3">
      <c r="B7" s="3" t="s">
        <v>32</v>
      </c>
      <c r="C7" s="4">
        <v>43898</v>
      </c>
      <c r="D7" s="4">
        <v>44985</v>
      </c>
      <c r="E7" s="3">
        <f t="shared" si="0"/>
        <v>1087</v>
      </c>
      <c r="F7"/>
      <c r="I7" s="3" t="s">
        <v>32</v>
      </c>
      <c r="J7" s="4">
        <v>43898</v>
      </c>
      <c r="K7" s="4">
        <v>44985</v>
      </c>
      <c r="L7" s="3"/>
      <c r="M7"/>
    </row>
    <row r="8" spans="2:13" x14ac:dyDescent="0.3">
      <c r="B8" s="3" t="s">
        <v>33</v>
      </c>
      <c r="C8" s="4">
        <v>44270</v>
      </c>
      <c r="D8" s="4">
        <v>44651</v>
      </c>
      <c r="E8" s="3">
        <f t="shared" si="0"/>
        <v>381</v>
      </c>
      <c r="F8"/>
      <c r="I8" s="3" t="s">
        <v>33</v>
      </c>
      <c r="J8" s="4">
        <v>44270</v>
      </c>
      <c r="K8" s="4">
        <v>44651</v>
      </c>
      <c r="L8" s="3"/>
      <c r="M8"/>
    </row>
    <row r="9" spans="2:13" x14ac:dyDescent="0.3">
      <c r="B9" s="3" t="s">
        <v>34</v>
      </c>
      <c r="C9" s="4">
        <v>43524</v>
      </c>
      <c r="D9" s="4">
        <v>44927</v>
      </c>
      <c r="E9" s="3">
        <f t="shared" si="0"/>
        <v>1403</v>
      </c>
      <c r="F9"/>
      <c r="I9" s="3" t="s">
        <v>34</v>
      </c>
      <c r="J9" s="4">
        <v>43524</v>
      </c>
      <c r="K9" s="4">
        <v>44927</v>
      </c>
      <c r="L9" s="3"/>
      <c r="M9"/>
    </row>
    <row r="10" spans="2:13" x14ac:dyDescent="0.3">
      <c r="B10" s="3" t="s">
        <v>35</v>
      </c>
      <c r="C10" s="4">
        <v>44287</v>
      </c>
      <c r="D10" s="4">
        <v>44995</v>
      </c>
      <c r="E10" s="3">
        <f t="shared" si="0"/>
        <v>708</v>
      </c>
      <c r="F10"/>
      <c r="I10" s="3" t="s">
        <v>35</v>
      </c>
      <c r="J10" s="4">
        <v>44287</v>
      </c>
      <c r="K10" s="4">
        <v>44995</v>
      </c>
      <c r="L10" s="3"/>
      <c r="M10"/>
    </row>
    <row r="11" spans="2:13" x14ac:dyDescent="0.3">
      <c r="J11" s="2"/>
    </row>
  </sheetData>
  <mergeCells count="2">
    <mergeCell ref="B2:E2"/>
    <mergeCell ref="I2:L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63037-4595-4598-A9DB-F7398915CE5D}">
  <dimension ref="B2:M14"/>
  <sheetViews>
    <sheetView showGridLines="0" workbookViewId="0">
      <selection activeCell="H15" sqref="H15"/>
    </sheetView>
  </sheetViews>
  <sheetFormatPr defaultColWidth="9.109375" defaultRowHeight="15.6" x14ac:dyDescent="0.3"/>
  <cols>
    <col min="1" max="1" width="3.21875" style="1" customWidth="1"/>
    <col min="2" max="2" width="17" style="1" customWidth="1"/>
    <col min="3" max="3" width="19.6640625" style="1" bestFit="1" customWidth="1"/>
    <col min="4" max="4" width="19" style="1" customWidth="1"/>
    <col min="5" max="5" width="22.109375" style="1" customWidth="1"/>
    <col min="6" max="6" width="14.88671875" style="1" customWidth="1"/>
    <col min="7" max="8" width="16.44140625" style="1" bestFit="1" customWidth="1"/>
    <col min="9" max="9" width="17.6640625" style="1" customWidth="1"/>
    <col min="10" max="10" width="18.6640625" style="1" customWidth="1"/>
    <col min="11" max="11" width="15.109375" style="1" customWidth="1"/>
    <col min="12" max="12" width="19.44140625" style="1" bestFit="1" customWidth="1"/>
    <col min="13" max="13" width="12.6640625" style="1" customWidth="1"/>
    <col min="14" max="14" width="13.6640625" style="1" bestFit="1" customWidth="1"/>
    <col min="15" max="15" width="12.44140625" style="1" bestFit="1" customWidth="1"/>
    <col min="16" max="16384" width="9.109375" style="1"/>
  </cols>
  <sheetData>
    <row r="2" spans="2:13" ht="18" thickBot="1" x14ac:dyDescent="0.35">
      <c r="B2" s="11" t="s">
        <v>16</v>
      </c>
      <c r="C2" s="11"/>
      <c r="D2" s="11"/>
      <c r="E2" s="11"/>
      <c r="F2"/>
      <c r="I2" s="11" t="s">
        <v>0</v>
      </c>
      <c r="J2" s="11"/>
      <c r="K2" s="11"/>
      <c r="L2" s="11"/>
      <c r="M2"/>
    </row>
    <row r="3" spans="2:13" ht="16.2" thickTop="1" x14ac:dyDescent="0.3"/>
    <row r="4" spans="2:13" x14ac:dyDescent="0.3">
      <c r="B4" s="6" t="s">
        <v>1</v>
      </c>
      <c r="C4" s="6" t="s">
        <v>6</v>
      </c>
      <c r="D4" s="6" t="s">
        <v>7</v>
      </c>
      <c r="E4" s="6" t="s">
        <v>9</v>
      </c>
      <c r="F4"/>
      <c r="H4"/>
      <c r="I4" s="6" t="s">
        <v>1</v>
      </c>
      <c r="J4" s="6" t="s">
        <v>6</v>
      </c>
      <c r="K4" s="6" t="s">
        <v>7</v>
      </c>
      <c r="L4" s="6" t="s">
        <v>9</v>
      </c>
      <c r="M4"/>
    </row>
    <row r="5" spans="2:13" x14ac:dyDescent="0.3">
      <c r="B5" s="5" t="s">
        <v>30</v>
      </c>
      <c r="C5" s="4">
        <v>44621</v>
      </c>
      <c r="D5" s="4">
        <v>44995</v>
      </c>
      <c r="E5" s="3">
        <f>NETWORKDAYS(C5,D5,$C$13:$C$14)</f>
        <v>267</v>
      </c>
      <c r="F5"/>
      <c r="H5"/>
      <c r="I5" s="5" t="s">
        <v>30</v>
      </c>
      <c r="J5" s="4">
        <v>44621</v>
      </c>
      <c r="K5" s="4">
        <v>44995</v>
      </c>
      <c r="L5" s="3"/>
      <c r="M5"/>
    </row>
    <row r="6" spans="2:13" x14ac:dyDescent="0.3">
      <c r="B6" s="3" t="s">
        <v>31</v>
      </c>
      <c r="C6" s="4">
        <v>44256</v>
      </c>
      <c r="D6" s="4">
        <v>44682</v>
      </c>
      <c r="E6" s="3">
        <f t="shared" ref="E6:E10" si="0">NETWORKDAYS(C6,D6,$C$13:$C$14)</f>
        <v>304</v>
      </c>
      <c r="F6"/>
      <c r="I6" s="3" t="s">
        <v>31</v>
      </c>
      <c r="J6" s="4">
        <v>44256</v>
      </c>
      <c r="K6" s="4">
        <v>44682</v>
      </c>
      <c r="L6" s="3"/>
      <c r="M6"/>
    </row>
    <row r="7" spans="2:13" x14ac:dyDescent="0.3">
      <c r="B7" s="3" t="s">
        <v>32</v>
      </c>
      <c r="C7" s="4">
        <v>43898</v>
      </c>
      <c r="D7" s="4">
        <v>44985</v>
      </c>
      <c r="E7" s="3">
        <f t="shared" si="0"/>
        <v>776</v>
      </c>
      <c r="F7"/>
      <c r="I7" s="3" t="s">
        <v>32</v>
      </c>
      <c r="J7" s="4">
        <v>43898</v>
      </c>
      <c r="K7" s="4">
        <v>44985</v>
      </c>
      <c r="L7" s="3"/>
      <c r="M7"/>
    </row>
    <row r="8" spans="2:13" x14ac:dyDescent="0.3">
      <c r="B8" s="3" t="s">
        <v>33</v>
      </c>
      <c r="C8" s="4">
        <v>44270</v>
      </c>
      <c r="D8" s="4">
        <v>44651</v>
      </c>
      <c r="E8" s="3">
        <f t="shared" si="0"/>
        <v>274</v>
      </c>
      <c r="F8"/>
      <c r="I8" s="3" t="s">
        <v>33</v>
      </c>
      <c r="J8" s="4">
        <v>44270</v>
      </c>
      <c r="K8" s="4">
        <v>44651</v>
      </c>
      <c r="L8" s="3"/>
      <c r="M8"/>
    </row>
    <row r="9" spans="2:13" x14ac:dyDescent="0.3">
      <c r="B9" s="3" t="s">
        <v>34</v>
      </c>
      <c r="C9" s="4">
        <v>43524</v>
      </c>
      <c r="D9" s="4">
        <v>44927</v>
      </c>
      <c r="E9" s="3">
        <f t="shared" si="0"/>
        <v>1001</v>
      </c>
      <c r="F9"/>
      <c r="I9" s="3" t="s">
        <v>34</v>
      </c>
      <c r="J9" s="4">
        <v>43524</v>
      </c>
      <c r="K9" s="4">
        <v>44927</v>
      </c>
      <c r="L9" s="3"/>
      <c r="M9"/>
    </row>
    <row r="10" spans="2:13" x14ac:dyDescent="0.3">
      <c r="B10" s="3" t="s">
        <v>35</v>
      </c>
      <c r="C10" s="4">
        <v>44287</v>
      </c>
      <c r="D10" s="4">
        <v>44995</v>
      </c>
      <c r="E10" s="3">
        <f t="shared" si="0"/>
        <v>505</v>
      </c>
      <c r="F10"/>
      <c r="I10" s="3" t="s">
        <v>35</v>
      </c>
      <c r="J10" s="4">
        <v>44287</v>
      </c>
      <c r="K10" s="4">
        <v>44995</v>
      </c>
      <c r="L10" s="3"/>
      <c r="M10"/>
    </row>
    <row r="11" spans="2:13" x14ac:dyDescent="0.3">
      <c r="J11" s="2"/>
    </row>
    <row r="12" spans="2:13" x14ac:dyDescent="0.3">
      <c r="C12" s="6" t="s">
        <v>3</v>
      </c>
      <c r="J12" s="6" t="s">
        <v>3</v>
      </c>
    </row>
    <row r="13" spans="2:13" x14ac:dyDescent="0.3">
      <c r="C13" s="4">
        <v>44986</v>
      </c>
      <c r="J13" s="4">
        <v>44621</v>
      </c>
    </row>
    <row r="14" spans="2:13" x14ac:dyDescent="0.3">
      <c r="C14" s="4">
        <v>44655</v>
      </c>
      <c r="J14" s="4">
        <v>44655</v>
      </c>
    </row>
  </sheetData>
  <mergeCells count="2">
    <mergeCell ref="B2:E2"/>
    <mergeCell ref="I2:L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7ADB2-8B29-42F1-8831-5383D8550B47}">
  <dimension ref="B2:M26"/>
  <sheetViews>
    <sheetView showGridLines="0" workbookViewId="0">
      <selection activeCell="I17" sqref="I17"/>
    </sheetView>
  </sheetViews>
  <sheetFormatPr defaultColWidth="9.109375" defaultRowHeight="15.6" x14ac:dyDescent="0.3"/>
  <cols>
    <col min="1" max="1" width="3.21875" style="1" customWidth="1"/>
    <col min="2" max="2" width="16.33203125" style="1" customWidth="1"/>
    <col min="3" max="3" width="19.6640625" style="1" bestFit="1" customWidth="1"/>
    <col min="4" max="4" width="19" style="1" customWidth="1"/>
    <col min="5" max="5" width="27.6640625" style="1" customWidth="1"/>
    <col min="6" max="6" width="14.88671875" style="1" customWidth="1"/>
    <col min="7" max="8" width="16.44140625" style="1" bestFit="1" customWidth="1"/>
    <col min="9" max="9" width="18" style="1" customWidth="1"/>
    <col min="10" max="10" width="18.6640625" style="1" customWidth="1"/>
    <col min="11" max="11" width="15.109375" style="1" customWidth="1"/>
    <col min="12" max="12" width="19.44140625" style="1" bestFit="1" customWidth="1"/>
    <col min="13" max="13" width="12.6640625" style="1" customWidth="1"/>
    <col min="14" max="14" width="13.6640625" style="1" bestFit="1" customWidth="1"/>
    <col min="15" max="15" width="12.44140625" style="1" bestFit="1" customWidth="1"/>
    <col min="16" max="16384" width="9.109375" style="1"/>
  </cols>
  <sheetData>
    <row r="2" spans="2:13" ht="18" thickBot="1" x14ac:dyDescent="0.35">
      <c r="B2" s="11" t="s">
        <v>17</v>
      </c>
      <c r="C2" s="11"/>
      <c r="D2" s="11"/>
      <c r="E2" s="11"/>
      <c r="F2"/>
      <c r="I2" s="11" t="s">
        <v>0</v>
      </c>
      <c r="J2" s="11"/>
      <c r="K2" s="11"/>
      <c r="L2" s="11"/>
      <c r="M2"/>
    </row>
    <row r="3" spans="2:13" ht="16.2" thickTop="1" x14ac:dyDescent="0.3"/>
    <row r="4" spans="2:13" x14ac:dyDescent="0.3">
      <c r="B4" s="6" t="s">
        <v>1</v>
      </c>
      <c r="C4" s="6" t="s">
        <v>6</v>
      </c>
      <c r="D4" s="6" t="s">
        <v>7</v>
      </c>
      <c r="E4" s="6" t="s">
        <v>9</v>
      </c>
      <c r="F4"/>
      <c r="H4"/>
      <c r="I4" s="6" t="s">
        <v>1</v>
      </c>
      <c r="J4" s="6" t="s">
        <v>6</v>
      </c>
      <c r="K4" s="6" t="s">
        <v>7</v>
      </c>
      <c r="L4" s="6" t="s">
        <v>9</v>
      </c>
      <c r="M4"/>
    </row>
    <row r="5" spans="2:13" x14ac:dyDescent="0.3">
      <c r="B5" s="5" t="s">
        <v>30</v>
      </c>
      <c r="C5" s="4">
        <v>44621</v>
      </c>
      <c r="D5" s="4">
        <v>44995</v>
      </c>
      <c r="E5" s="3">
        <f t="shared" ref="E5:E10" si="0">NETWORKDAYS.INTL(C5,D5,1,$C$13:$C$26)</f>
        <v>269</v>
      </c>
      <c r="F5"/>
      <c r="H5"/>
      <c r="I5" s="5" t="s">
        <v>30</v>
      </c>
      <c r="J5" s="4">
        <v>44621</v>
      </c>
      <c r="K5" s="4">
        <v>44995</v>
      </c>
      <c r="L5" s="3"/>
      <c r="M5"/>
    </row>
    <row r="6" spans="2:13" x14ac:dyDescent="0.3">
      <c r="B6" s="3" t="s">
        <v>31</v>
      </c>
      <c r="C6" s="4">
        <v>44256</v>
      </c>
      <c r="D6" s="4">
        <v>44682</v>
      </c>
      <c r="E6" s="3">
        <f t="shared" si="0"/>
        <v>298</v>
      </c>
      <c r="F6"/>
      <c r="I6" s="3" t="s">
        <v>31</v>
      </c>
      <c r="J6" s="4">
        <v>44256</v>
      </c>
      <c r="K6" s="4">
        <v>44682</v>
      </c>
      <c r="L6" s="3"/>
      <c r="M6"/>
    </row>
    <row r="7" spans="2:13" x14ac:dyDescent="0.3">
      <c r="B7" s="3" t="s">
        <v>32</v>
      </c>
      <c r="C7" s="4">
        <v>43898</v>
      </c>
      <c r="D7" s="4">
        <v>44985</v>
      </c>
      <c r="E7" s="3">
        <f t="shared" si="0"/>
        <v>767</v>
      </c>
      <c r="F7"/>
      <c r="I7" s="3" t="s">
        <v>32</v>
      </c>
      <c r="J7" s="4">
        <v>43898</v>
      </c>
      <c r="K7" s="4">
        <v>44985</v>
      </c>
      <c r="L7" s="3"/>
      <c r="M7"/>
    </row>
    <row r="8" spans="2:13" x14ac:dyDescent="0.3">
      <c r="B8" s="3" t="s">
        <v>33</v>
      </c>
      <c r="C8" s="4">
        <v>44270</v>
      </c>
      <c r="D8" s="4">
        <v>44651</v>
      </c>
      <c r="E8" s="3">
        <f t="shared" si="0"/>
        <v>267</v>
      </c>
      <c r="F8"/>
      <c r="I8" s="3" t="s">
        <v>33</v>
      </c>
      <c r="J8" s="4">
        <v>44270</v>
      </c>
      <c r="K8" s="4">
        <v>44651</v>
      </c>
      <c r="L8" s="3"/>
      <c r="M8"/>
    </row>
    <row r="9" spans="2:13" x14ac:dyDescent="0.3">
      <c r="B9" s="3" t="s">
        <v>34</v>
      </c>
      <c r="C9" s="4">
        <v>43524</v>
      </c>
      <c r="D9" s="4">
        <v>44927</v>
      </c>
      <c r="E9" s="3">
        <f t="shared" si="0"/>
        <v>992</v>
      </c>
      <c r="F9"/>
      <c r="I9" s="3" t="s">
        <v>34</v>
      </c>
      <c r="J9" s="4">
        <v>43524</v>
      </c>
      <c r="K9" s="4">
        <v>44927</v>
      </c>
      <c r="L9" s="3"/>
      <c r="M9"/>
    </row>
    <row r="10" spans="2:13" x14ac:dyDescent="0.3">
      <c r="B10" s="3" t="s">
        <v>35</v>
      </c>
      <c r="C10" s="4">
        <v>44287</v>
      </c>
      <c r="D10" s="4">
        <v>44995</v>
      </c>
      <c r="E10" s="3">
        <f t="shared" si="0"/>
        <v>500</v>
      </c>
      <c r="F10"/>
      <c r="I10" s="3" t="s">
        <v>35</v>
      </c>
      <c r="J10" s="4">
        <v>44287</v>
      </c>
      <c r="K10" s="4">
        <v>44995</v>
      </c>
      <c r="L10" s="3"/>
      <c r="M10"/>
    </row>
    <row r="11" spans="2:13" x14ac:dyDescent="0.3">
      <c r="J11" s="2"/>
    </row>
    <row r="12" spans="2:13" x14ac:dyDescent="0.3">
      <c r="C12" s="6" t="s">
        <v>18</v>
      </c>
      <c r="J12" s="6" t="s">
        <v>18</v>
      </c>
    </row>
    <row r="13" spans="2:13" x14ac:dyDescent="0.3">
      <c r="C13" s="7">
        <v>44207</v>
      </c>
      <c r="J13" s="7">
        <v>44207</v>
      </c>
    </row>
    <row r="14" spans="2:13" x14ac:dyDescent="0.3">
      <c r="C14" s="7">
        <v>44230</v>
      </c>
      <c r="J14" s="7">
        <v>44230</v>
      </c>
    </row>
    <row r="15" spans="2:13" x14ac:dyDescent="0.3">
      <c r="C15" s="7">
        <v>44253</v>
      </c>
      <c r="J15" s="7">
        <v>44253</v>
      </c>
    </row>
    <row r="16" spans="2:13" x14ac:dyDescent="0.3">
      <c r="C16" s="7">
        <v>44276</v>
      </c>
      <c r="J16" s="7">
        <v>44276</v>
      </c>
    </row>
    <row r="17" spans="3:10" x14ac:dyDescent="0.3">
      <c r="C17" s="7">
        <v>44299</v>
      </c>
      <c r="J17" s="7">
        <v>44299</v>
      </c>
    </row>
    <row r="18" spans="3:10" x14ac:dyDescent="0.3">
      <c r="C18" s="7">
        <v>44322</v>
      </c>
      <c r="J18" s="7">
        <v>44322</v>
      </c>
    </row>
    <row r="19" spans="3:10" x14ac:dyDescent="0.3">
      <c r="C19" s="7">
        <v>44345</v>
      </c>
      <c r="J19" s="7">
        <v>44345</v>
      </c>
    </row>
    <row r="20" spans="3:10" x14ac:dyDescent="0.3">
      <c r="C20" s="7">
        <v>44368</v>
      </c>
      <c r="J20" s="7">
        <v>44368</v>
      </c>
    </row>
    <row r="21" spans="3:10" x14ac:dyDescent="0.3">
      <c r="C21" s="7">
        <v>44391</v>
      </c>
      <c r="J21" s="7">
        <v>44391</v>
      </c>
    </row>
    <row r="22" spans="3:10" x14ac:dyDescent="0.3">
      <c r="C22" s="7">
        <v>44414</v>
      </c>
      <c r="J22" s="7">
        <v>44414</v>
      </c>
    </row>
    <row r="23" spans="3:10" x14ac:dyDescent="0.3">
      <c r="C23" s="7">
        <v>44437</v>
      </c>
      <c r="J23" s="7">
        <v>44437</v>
      </c>
    </row>
    <row r="24" spans="3:10" x14ac:dyDescent="0.3">
      <c r="C24" s="7">
        <v>44460</v>
      </c>
      <c r="J24" s="7">
        <v>44460</v>
      </c>
    </row>
    <row r="25" spans="3:10" x14ac:dyDescent="0.3">
      <c r="C25" s="7">
        <v>44483</v>
      </c>
      <c r="J25" s="7">
        <v>44483</v>
      </c>
    </row>
    <row r="26" spans="3:10" x14ac:dyDescent="0.3">
      <c r="C26" s="7">
        <v>44506</v>
      </c>
      <c r="J26" s="7">
        <v>44506</v>
      </c>
    </row>
  </sheetData>
  <mergeCells count="2">
    <mergeCell ref="B2:E2"/>
    <mergeCell ref="I2:L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885A2-BF85-4D68-A8C8-F3CA8F40D2E3}">
  <dimension ref="B2:M11"/>
  <sheetViews>
    <sheetView showGridLines="0" workbookViewId="0">
      <selection activeCell="F17" sqref="F17"/>
    </sheetView>
  </sheetViews>
  <sheetFormatPr defaultColWidth="9.109375" defaultRowHeight="15.6" x14ac:dyDescent="0.3"/>
  <cols>
    <col min="1" max="1" width="3.88671875" style="1" customWidth="1"/>
    <col min="2" max="2" width="16.6640625" style="1" customWidth="1"/>
    <col min="3" max="3" width="14.6640625" style="1" bestFit="1" customWidth="1"/>
    <col min="4" max="4" width="19.44140625" style="1" customWidth="1"/>
    <col min="5" max="5" width="17.88671875" style="1" customWidth="1"/>
    <col min="6" max="6" width="14.88671875" style="1" customWidth="1"/>
    <col min="7" max="8" width="16.44140625" style="1" bestFit="1" customWidth="1"/>
    <col min="9" max="9" width="19.5546875" style="1" customWidth="1"/>
    <col min="10" max="10" width="18.6640625" style="1" customWidth="1"/>
    <col min="11" max="11" width="15.109375" style="1" customWidth="1"/>
    <col min="12" max="12" width="16.44140625" style="1" bestFit="1" customWidth="1"/>
    <col min="13" max="13" width="12.6640625" style="1" customWidth="1"/>
    <col min="14" max="14" width="13.6640625" style="1" bestFit="1" customWidth="1"/>
    <col min="15" max="15" width="12.44140625" style="1" bestFit="1" customWidth="1"/>
    <col min="16" max="16384" width="9.109375" style="1"/>
  </cols>
  <sheetData>
    <row r="2" spans="2:13" ht="18" thickBot="1" x14ac:dyDescent="0.35">
      <c r="B2" s="11" t="s">
        <v>19</v>
      </c>
      <c r="C2" s="11"/>
      <c r="D2" s="11"/>
      <c r="E2" s="11"/>
      <c r="F2"/>
      <c r="I2" s="11" t="s">
        <v>0</v>
      </c>
      <c r="J2" s="11"/>
      <c r="K2" s="11"/>
      <c r="L2" s="11"/>
      <c r="M2"/>
    </row>
    <row r="3" spans="2:13" ht="16.2" thickTop="1" x14ac:dyDescent="0.3"/>
    <row r="4" spans="2:13" x14ac:dyDescent="0.3">
      <c r="B4" s="6" t="s">
        <v>1</v>
      </c>
      <c r="C4" s="6" t="s">
        <v>6</v>
      </c>
      <c r="D4" s="6" t="s">
        <v>7</v>
      </c>
      <c r="E4" s="6" t="s">
        <v>8</v>
      </c>
      <c r="F4"/>
      <c r="H4"/>
      <c r="I4" s="6" t="s">
        <v>1</v>
      </c>
      <c r="J4" s="6" t="s">
        <v>6</v>
      </c>
      <c r="K4" s="6" t="s">
        <v>7</v>
      </c>
      <c r="L4" s="6" t="s">
        <v>8</v>
      </c>
      <c r="M4"/>
    </row>
    <row r="5" spans="2:13" x14ac:dyDescent="0.3">
      <c r="B5" s="5" t="s">
        <v>30</v>
      </c>
      <c r="C5" s="4">
        <v>44621</v>
      </c>
      <c r="D5" s="4">
        <v>44995</v>
      </c>
      <c r="E5" s="3">
        <f t="shared" ref="E5:E10" si="0">D5-C5</f>
        <v>374</v>
      </c>
      <c r="F5"/>
      <c r="H5"/>
      <c r="I5" s="5" t="s">
        <v>30</v>
      </c>
      <c r="J5" s="4">
        <v>44621</v>
      </c>
      <c r="K5" s="4">
        <v>44995</v>
      </c>
      <c r="L5" s="3"/>
      <c r="M5"/>
    </row>
    <row r="6" spans="2:13" x14ac:dyDescent="0.3">
      <c r="B6" s="3" t="s">
        <v>31</v>
      </c>
      <c r="C6" s="4">
        <v>44256</v>
      </c>
      <c r="D6" s="4">
        <v>44682</v>
      </c>
      <c r="E6" s="3">
        <f t="shared" si="0"/>
        <v>426</v>
      </c>
      <c r="F6"/>
      <c r="I6" s="3" t="s">
        <v>31</v>
      </c>
      <c r="J6" s="4">
        <v>44256</v>
      </c>
      <c r="K6" s="4">
        <v>44682</v>
      </c>
      <c r="L6" s="3"/>
      <c r="M6"/>
    </row>
    <row r="7" spans="2:13" x14ac:dyDescent="0.3">
      <c r="B7" s="3" t="s">
        <v>32</v>
      </c>
      <c r="C7" s="4">
        <v>43898</v>
      </c>
      <c r="D7" s="4">
        <v>44985</v>
      </c>
      <c r="E7" s="3">
        <f t="shared" si="0"/>
        <v>1087</v>
      </c>
      <c r="F7"/>
      <c r="I7" s="3" t="s">
        <v>32</v>
      </c>
      <c r="J7" s="4">
        <v>43898</v>
      </c>
      <c r="K7" s="4">
        <v>44985</v>
      </c>
      <c r="L7" s="3"/>
      <c r="M7"/>
    </row>
    <row r="8" spans="2:13" x14ac:dyDescent="0.3">
      <c r="B8" s="3" t="s">
        <v>33</v>
      </c>
      <c r="C8" s="4">
        <v>44270</v>
      </c>
      <c r="D8" s="4">
        <v>44651</v>
      </c>
      <c r="E8" s="3">
        <f t="shared" si="0"/>
        <v>381</v>
      </c>
      <c r="F8"/>
      <c r="I8" s="3" t="s">
        <v>33</v>
      </c>
      <c r="J8" s="4">
        <v>44270</v>
      </c>
      <c r="K8" s="4">
        <v>44651</v>
      </c>
      <c r="L8" s="3"/>
      <c r="M8"/>
    </row>
    <row r="9" spans="2:13" x14ac:dyDescent="0.3">
      <c r="B9" s="3" t="s">
        <v>34</v>
      </c>
      <c r="C9" s="4">
        <v>43524</v>
      </c>
      <c r="D9" s="4">
        <v>44927</v>
      </c>
      <c r="E9" s="3">
        <f t="shared" si="0"/>
        <v>1403</v>
      </c>
      <c r="F9"/>
      <c r="I9" s="3" t="s">
        <v>34</v>
      </c>
      <c r="J9" s="4">
        <v>43524</v>
      </c>
      <c r="K9" s="4">
        <v>44927</v>
      </c>
      <c r="L9" s="3"/>
      <c r="M9"/>
    </row>
    <row r="10" spans="2:13" x14ac:dyDescent="0.3">
      <c r="B10" s="3" t="s">
        <v>35</v>
      </c>
      <c r="C10" s="4">
        <v>44287</v>
      </c>
      <c r="D10" s="4">
        <v>44995</v>
      </c>
      <c r="E10" s="3">
        <f t="shared" si="0"/>
        <v>708</v>
      </c>
      <c r="F10"/>
      <c r="I10" s="3" t="s">
        <v>35</v>
      </c>
      <c r="J10" s="4">
        <v>44287</v>
      </c>
      <c r="K10" s="4">
        <v>44995</v>
      </c>
      <c r="L10" s="3"/>
      <c r="M10"/>
    </row>
    <row r="11" spans="2:13" x14ac:dyDescent="0.3">
      <c r="J11" s="2"/>
    </row>
  </sheetData>
  <mergeCells count="2">
    <mergeCell ref="B2:E2"/>
    <mergeCell ref="I2:L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Dataset</vt:lpstr>
      <vt:lpstr>DATEDIF</vt:lpstr>
      <vt:lpstr>DATEDIF- Ignoring Year</vt:lpstr>
      <vt:lpstr>DAYS</vt:lpstr>
      <vt:lpstr>DAYS360</vt:lpstr>
      <vt:lpstr>DATE</vt:lpstr>
      <vt:lpstr>NETWORKDAYS</vt:lpstr>
      <vt:lpstr>NETWORKDAYS.INTL</vt:lpstr>
      <vt:lpstr>Generic</vt:lpstr>
      <vt:lpstr>TODAY</vt:lpstr>
      <vt:lpstr>Year-Month-Week</vt:lpstr>
      <vt:lpstr>Entire Period</vt:lpstr>
      <vt:lpstr>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Rafi</dc:creator>
  <cp:lastModifiedBy>Musiha Mahfuza Mukta</cp:lastModifiedBy>
  <dcterms:created xsi:type="dcterms:W3CDTF">2015-06-05T18:17:20Z</dcterms:created>
  <dcterms:modified xsi:type="dcterms:W3CDTF">2023-04-11T03:00:43Z</dcterms:modified>
</cp:coreProperties>
</file>