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E:\SOFTEKO\63-0031_Track Stocks\"/>
    </mc:Choice>
  </mc:AlternateContent>
  <xr:revisionPtr revIDLastSave="0" documentId="13_ncr:1_{C2044107-36AD-4D6A-B35B-FBD469526883}" xr6:coauthVersionLast="47" xr6:coauthVersionMax="47" xr10:uidLastSave="{00000000-0000-0000-0000-000000000000}"/>
  <bookViews>
    <workbookView xWindow="-108" yWindow="-108" windowWidth="23256" windowHeight="12456" xr2:uid="{196ED598-80BC-4F5C-851D-ED4C4943833C}"/>
  </bookViews>
  <sheets>
    <sheet name="Track Stock"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N9" i="1" l="1"/>
  <c r="J9" i="1" a="1"/>
  <c r="J9" i="1" s="1"/>
  <c r="I9" i="1" a="1"/>
  <c r="I9" i="1" s="1"/>
  <c r="H9" i="1" a="1"/>
  <c r="H9" i="1" s="1"/>
  <c r="G9" i="1" a="1"/>
  <c r="G9" i="1" s="1"/>
  <c r="F9" i="1" a="1"/>
  <c r="F9" i="1" s="1"/>
  <c r="E9" i="1" a="1"/>
  <c r="E9" i="1" s="1"/>
  <c r="D9" i="1" a="1"/>
  <c r="D9" i="1" s="1"/>
  <c r="C9" i="1" a="1"/>
  <c r="C9" i="1" s="1"/>
  <c r="N8" i="1"/>
  <c r="J8" i="1" a="1"/>
  <c r="J8" i="1" s="1"/>
  <c r="I8" i="1" a="1"/>
  <c r="I8" i="1" s="1"/>
  <c r="H8" i="1" a="1"/>
  <c r="H8" i="1" s="1"/>
  <c r="G8" i="1" a="1"/>
  <c r="G8" i="1" s="1"/>
  <c r="F8" i="1" a="1"/>
  <c r="F8" i="1" s="1"/>
  <c r="E8" i="1" a="1"/>
  <c r="E8" i="1" s="1"/>
  <c r="D8" i="1" a="1"/>
  <c r="D8" i="1" s="1"/>
  <c r="C8" i="1" a="1"/>
  <c r="C8" i="1" s="1"/>
  <c r="N7" i="1"/>
  <c r="J7" i="1" a="1"/>
  <c r="J7" i="1" s="1"/>
  <c r="I7" i="1" a="1"/>
  <c r="I7" i="1" s="1"/>
  <c r="H7" i="1" a="1"/>
  <c r="H7" i="1" s="1"/>
  <c r="G7" i="1" a="1"/>
  <c r="G7" i="1" s="1"/>
  <c r="F7" i="1" a="1"/>
  <c r="F7" i="1" s="1"/>
  <c r="E7" i="1" a="1"/>
  <c r="E7" i="1" s="1"/>
  <c r="D7" i="1" a="1"/>
  <c r="D7" i="1" s="1"/>
  <c r="C7" i="1" a="1"/>
  <c r="C7" i="1" s="1"/>
  <c r="N6" i="1"/>
  <c r="J6" i="1" a="1"/>
  <c r="J6" i="1" s="1"/>
  <c r="I6" i="1" a="1"/>
  <c r="I6" i="1" s="1"/>
  <c r="H6" i="1" a="1"/>
  <c r="H6" i="1" s="1"/>
  <c r="G6" i="1" a="1"/>
  <c r="G6" i="1" s="1"/>
  <c r="F6" i="1" a="1"/>
  <c r="F6" i="1" s="1"/>
  <c r="E6" i="1" a="1"/>
  <c r="E6" i="1" s="1"/>
  <c r="D6" i="1" a="1"/>
  <c r="D6" i="1" s="1"/>
  <c r="C6" i="1" a="1"/>
  <c r="C6" i="1" s="1"/>
  <c r="N5" i="1"/>
  <c r="N10" i="1" s="1"/>
  <c r="J5" i="1" a="1"/>
  <c r="J5" i="1" s="1"/>
  <c r="I5" i="1" a="1"/>
  <c r="I5" i="1" s="1"/>
  <c r="H5" i="1" a="1"/>
  <c r="H5" i="1" s="1"/>
  <c r="G5" i="1" a="1"/>
  <c r="G5" i="1" s="1"/>
  <c r="F5" i="1" a="1"/>
  <c r="F5" i="1" s="1"/>
  <c r="E5" i="1" a="1"/>
  <c r="E5" i="1" s="1"/>
  <c r="D5" i="1" a="1"/>
  <c r="D5" i="1" s="1"/>
  <c r="C5" i="1" a="1"/>
  <c r="C5" i="1" s="1"/>
  <c r="Q5" i="1" l="1"/>
  <c r="O5" i="1"/>
  <c r="Q7" i="1"/>
  <c r="O7" i="1"/>
  <c r="P7" i="1" s="1"/>
  <c r="O6" i="1"/>
  <c r="P6" i="1" s="1"/>
  <c r="Q6" i="1"/>
  <c r="Q9" i="1"/>
  <c r="O9" i="1"/>
  <c r="P9" i="1" s="1"/>
  <c r="O8" i="1"/>
  <c r="P8" i="1" s="1"/>
  <c r="Q8" i="1"/>
  <c r="O10" i="1" l="1"/>
  <c r="P5" i="1"/>
  <c r="P10"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5">
    <bk>
      <extLst>
        <ext uri="{3e2802c4-a4d2-4d8b-9148-e3be6c30e623}">
          <xlrd:rvb i="2"/>
        </ext>
      </extLst>
    </bk>
    <bk>
      <extLst>
        <ext uri="{3e2802c4-a4d2-4d8b-9148-e3be6c30e623}">
          <xlrd:rvb i="5"/>
        </ext>
      </extLst>
    </bk>
    <bk>
      <extLst>
        <ext uri="{3e2802c4-a4d2-4d8b-9148-e3be6c30e623}">
          <xlrd:rvb i="12"/>
        </ext>
      </extLst>
    </bk>
    <bk>
      <extLst>
        <ext uri="{3e2802c4-a4d2-4d8b-9148-e3be6c30e623}">
          <xlrd:rvb i="15"/>
        </ext>
      </extLst>
    </bk>
    <bk>
      <extLst>
        <ext uri="{3e2802c4-a4d2-4d8b-9148-e3be6c30e623}">
          <xlrd:rvb i="18"/>
        </ext>
      </extLst>
    </bk>
  </futureMetadata>
  <cellMetadata count="1">
    <bk>
      <rc t="1" v="0"/>
    </bk>
  </cellMetadata>
  <valueMetadata count="5">
    <bk>
      <rc t="2" v="0"/>
    </bk>
    <bk>
      <rc t="2" v="1"/>
    </bk>
    <bk>
      <rc t="2" v="2"/>
    </bk>
    <bk>
      <rc t="2" v="3"/>
    </bk>
    <bk>
      <rc t="2" v="4"/>
    </bk>
  </valueMetadata>
</metadata>
</file>

<file path=xl/sharedStrings.xml><?xml version="1.0" encoding="utf-8"?>
<sst xmlns="http://schemas.openxmlformats.org/spreadsheetml/2006/main" count="18" uniqueCount="18">
  <si>
    <t>Change(%)</t>
  </si>
  <si>
    <t>P/E</t>
  </si>
  <si>
    <t>Beta</t>
  </si>
  <si>
    <t>Status</t>
  </si>
  <si>
    <t>Track Stocks</t>
  </si>
  <si>
    <t xml:space="preserve">Total= </t>
  </si>
  <si>
    <t>Current Price</t>
  </si>
  <si>
    <t>Market Capital</t>
  </si>
  <si>
    <t>Purchase Price</t>
  </si>
  <si>
    <t>Current Value</t>
  </si>
  <si>
    <t>Company Name</t>
  </si>
  <si>
    <t>Current Investment</t>
  </si>
  <si>
    <t>Changes (Dollar)</t>
  </si>
  <si>
    <t>52 Week High</t>
  </si>
  <si>
    <t>52 Week Low</t>
  </si>
  <si>
    <t>No. of Holding Stocks</t>
  </si>
  <si>
    <t>Return Profit</t>
  </si>
  <si>
    <t>Target Selling Price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</si>
</sst>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409]* #,##0.00_);_([$$-409]* \(#,##0.00\);_([$$-409]* &quot;-&quot;??_);_(@_)"/>
    <numFmt numFmtId="165" formatCode="_(&quot;$&quot;* #,##0_);_(&quot;$&quot;* \(#,##0\);_(&quot;$&quot;* &quot;-&quot;??_);_(@_)"/>
    <numFmt numFmtId="166" formatCode="&quot;$&quot;#,##0.00"/>
    <numFmt numFmtId="167" formatCode="#,###,###,###,,\ &quot;B&quot;"/>
  </numFmts>
  <fonts count="6" x14ac:knownFonts="1">
    <font>
      <sz val="11"/>
      <color theme="1"/>
      <name val="Calibri"/>
      <family val="2"/>
      <scheme val="minor"/>
    </font>
    <font>
      <b/>
      <sz val="13"/>
      <color theme="3"/>
      <name val="Calibri"/>
      <family val="2"/>
      <scheme val="minor"/>
    </font>
    <font>
      <b/>
      <sz val="13"/>
      <color theme="0"/>
      <name val="Calibri"/>
      <family val="2"/>
      <scheme val="minor"/>
    </font>
    <font>
      <b/>
      <sz val="12"/>
      <color theme="0"/>
      <name val="Calibri"/>
      <family val="2"/>
      <scheme val="minor"/>
    </font>
    <font>
      <b/>
      <sz val="11"/>
      <name val="Calibri"/>
      <family val="2"/>
      <scheme val="minor"/>
    </font>
    <font>
      <sz val="11"/>
      <name val="Calibri"/>
      <family val="2"/>
      <scheme val="minor"/>
    </font>
  </fonts>
  <fills count="4">
    <fill>
      <patternFill patternType="none"/>
    </fill>
    <fill>
      <patternFill patternType="gray125"/>
    </fill>
    <fill>
      <patternFill patternType="solid">
        <fgColor theme="2" tint="-0.499984740745262"/>
        <bgColor indexed="64"/>
      </patternFill>
    </fill>
    <fill>
      <patternFill patternType="solid">
        <fgColor rgb="FF0070C0"/>
        <bgColor indexed="64"/>
      </patternFill>
    </fill>
  </fills>
  <borders count="3">
    <border>
      <left/>
      <right/>
      <top/>
      <bottom/>
      <diagonal/>
    </border>
    <border>
      <left/>
      <right/>
      <top/>
      <bottom style="thick">
        <color theme="4" tint="0.499984740745262"/>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1" applyNumberFormat="0" applyFill="0" applyAlignment="0" applyProtection="0"/>
  </cellStyleXfs>
  <cellXfs count="17">
    <xf numFmtId="0" fontId="0" fillId="0" borderId="0" xfId="0"/>
    <xf numFmtId="0" fontId="0" fillId="0" borderId="0" xfId="0" applyAlignment="1">
      <alignment vertical="center"/>
    </xf>
    <xf numFmtId="0" fontId="0" fillId="0" borderId="2" xfId="0" applyBorder="1" applyAlignment="1">
      <alignment vertical="center"/>
    </xf>
    <xf numFmtId="164" fontId="0" fillId="0" borderId="2" xfId="0" applyNumberFormat="1" applyBorder="1" applyAlignment="1">
      <alignment vertical="center"/>
    </xf>
    <xf numFmtId="10" fontId="0" fillId="0" borderId="2" xfId="0" applyNumberFormat="1" applyBorder="1" applyAlignment="1">
      <alignment horizontal="center" vertical="center"/>
    </xf>
    <xf numFmtId="1" fontId="0" fillId="0" borderId="2" xfId="0" applyNumberFormat="1" applyBorder="1" applyAlignment="1">
      <alignment horizontal="center" vertical="center"/>
    </xf>
    <xf numFmtId="165" fontId="0" fillId="0" borderId="2" xfId="0" applyNumberFormat="1" applyBorder="1" applyAlignment="1">
      <alignment vertical="center"/>
    </xf>
    <xf numFmtId="166" fontId="0" fillId="0" borderId="2" xfId="0" applyNumberFormat="1" applyBorder="1" applyAlignment="1">
      <alignment vertical="center"/>
    </xf>
    <xf numFmtId="0" fontId="0" fillId="0" borderId="2" xfId="0" applyBorder="1" applyAlignment="1">
      <alignment horizontal="center" vertical="center"/>
    </xf>
    <xf numFmtId="0" fontId="4" fillId="0" borderId="0" xfId="0" applyFont="1" applyFill="1" applyAlignment="1">
      <alignment horizontal="right" vertical="center"/>
    </xf>
    <xf numFmtId="0" fontId="3" fillId="3" borderId="2" xfId="0" applyFont="1" applyFill="1" applyBorder="1" applyAlignment="1">
      <alignment horizontal="center" vertical="center" wrapText="1"/>
    </xf>
    <xf numFmtId="167" fontId="0" fillId="0" borderId="2" xfId="0" applyNumberFormat="1" applyBorder="1" applyAlignment="1">
      <alignment vertical="center"/>
    </xf>
    <xf numFmtId="166" fontId="0" fillId="0" borderId="2" xfId="0" applyNumberFormat="1" applyBorder="1" applyAlignment="1">
      <alignment horizontal="center" vertical="center"/>
    </xf>
    <xf numFmtId="4" fontId="0" fillId="0" borderId="2" xfId="0" applyNumberFormat="1" applyBorder="1" applyAlignment="1">
      <alignment horizontal="center" vertical="center"/>
    </xf>
    <xf numFmtId="0" fontId="5" fillId="0" borderId="0" xfId="0" applyFont="1" applyAlignment="1">
      <alignment vertical="center"/>
    </xf>
    <xf numFmtId="0" fontId="2" fillId="2" borderId="0" xfId="1" applyFont="1" applyFill="1" applyBorder="1" applyAlignment="1">
      <alignment horizontal="center" vertical="center"/>
    </xf>
    <xf numFmtId="164" fontId="4" fillId="0" borderId="0" xfId="0" applyNumberFormat="1" applyFont="1" applyAlignment="1">
      <alignment horizontal="center" vertical="center"/>
    </xf>
  </cellXfs>
  <cellStyles count="2">
    <cellStyle name="Heading 2" xfId="1" builtinId="17"/>
    <cellStyle name="Normal" xfId="0" builtinId="0"/>
  </cellStyles>
  <dxfs count="2">
    <dxf>
      <font>
        <b/>
        <i val="0"/>
        <color rgb="FF92D050"/>
      </font>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ichStyles" Target="richData/richStyles.xml"/><Relationship Id="rId3" Type="http://schemas.openxmlformats.org/officeDocument/2006/relationships/styles" Target="styles.xml"/><Relationship Id="rId7" Type="http://schemas.microsoft.com/office/2017/06/relationships/rdRichValueStructure" Target="richData/rdrichvaluestructure.xml"/><Relationship Id="rId12"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11" Type="http://schemas.microsoft.com/office/2017/06/relationships/rdRichValueTypes" Target="richData/rdRichValueTypes.xml"/><Relationship Id="rId5" Type="http://schemas.openxmlformats.org/officeDocument/2006/relationships/sheetMetadata" Target="metadata.xml"/><Relationship Id="rId10" Type="http://schemas.microsoft.com/office/2017/06/relationships/rdSupportingPropertyBag" Target="richData/rdsupportingpropertybag.xml"/><Relationship Id="rId4" Type="http://schemas.openxmlformats.org/officeDocument/2006/relationships/sharedStrings" Target="sharedStrings.xml"/><Relationship Id="rId9" Type="http://schemas.microsoft.com/office/2017/06/relationships/rdSupportingPropertyBagStructure" Target="richData/rdsupportingpropertybagstructur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'Track Stock'!$C$4</c:f>
              <c:strCache>
                <c:ptCount val="1"/>
                <c:pt idx="0">
                  <c:v>Current Price</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cat>
            <c:strRef>
              <c:f>'Track Stock'!$B$5:$B$9</c:f>
              <c:strCache>
                <c:ptCount val="5"/>
                <c:pt idx="0">
                  <c:v>AMAZON.COM, INC. (XNAS:AMZN)</c:v>
                </c:pt>
                <c:pt idx="1">
                  <c:v>UNITED PARCEL SERVICE, INC. (XNYS:UPS)</c:v>
                </c:pt>
                <c:pt idx="2">
                  <c:v>MICROSOFT CORPORATION (XNAS:MSFT)</c:v>
                </c:pt>
                <c:pt idx="3">
                  <c:v>THE BOEING COMPANY (XNYS:BA)</c:v>
                </c:pt>
                <c:pt idx="4">
                  <c:v>APPLE INC. (XNAS:AAPL)</c:v>
                </c:pt>
              </c:strCache>
            </c:strRef>
          </c:cat>
          <c:val>
            <c:numRef>
              <c:f>'Track Stock'!$C$5:$C$9</c:f>
              <c:numCache>
                <c:formatCode>_([$$-409]* #,##0.00_);_([$$-409]* \(#,##0.00\);_([$$-409]* "-"??_);_(@_)</c:formatCode>
                <c:ptCount val="5"/>
                <c:pt idx="0">
                  <c:v>2082</c:v>
                </c:pt>
                <c:pt idx="1">
                  <c:v>174.11</c:v>
                </c:pt>
                <c:pt idx="2">
                  <c:v>259.62</c:v>
                </c:pt>
                <c:pt idx="3">
                  <c:v>119.4</c:v>
                </c:pt>
                <c:pt idx="4">
                  <c:v>140.36000000000001</c:v>
                </c:pt>
              </c:numCache>
            </c:numRef>
          </c:val>
          <c:extLst>
            <c:ext xmlns:c16="http://schemas.microsoft.com/office/drawing/2014/chart" uri="{C3380CC4-5D6E-409C-BE32-E72D297353CC}">
              <c16:uniqueId val="{00000000-6AFD-4728-A197-A94C32AEE28C}"/>
            </c:ext>
          </c:extLst>
        </c:ser>
        <c:ser>
          <c:idx val="1"/>
          <c:order val="1"/>
          <c:tx>
            <c:strRef>
              <c:f>'Track Stock'!$L$4</c:f>
              <c:strCache>
                <c:ptCount val="1"/>
                <c:pt idx="0">
                  <c:v>Purchase Price</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cat>
            <c:strRef>
              <c:f>'Track Stock'!$B$5:$B$9</c:f>
              <c:strCache>
                <c:ptCount val="5"/>
                <c:pt idx="0">
                  <c:v>AMAZON.COM, INC. (XNAS:AMZN)</c:v>
                </c:pt>
                <c:pt idx="1">
                  <c:v>UNITED PARCEL SERVICE, INC. (XNYS:UPS)</c:v>
                </c:pt>
                <c:pt idx="2">
                  <c:v>MICROSOFT CORPORATION (XNAS:MSFT)</c:v>
                </c:pt>
                <c:pt idx="3">
                  <c:v>THE BOEING COMPANY (XNYS:BA)</c:v>
                </c:pt>
                <c:pt idx="4">
                  <c:v>APPLE INC. (XNAS:AAPL)</c:v>
                </c:pt>
              </c:strCache>
            </c:strRef>
          </c:cat>
          <c:val>
            <c:numRef>
              <c:f>'Track Stock'!$L$5:$L$9</c:f>
              <c:numCache>
                <c:formatCode>_("$"* #,##0_);_("$"* \(#,##0\);_("$"* "-"??_);_(@_)</c:formatCode>
                <c:ptCount val="5"/>
                <c:pt idx="0">
                  <c:v>2000</c:v>
                </c:pt>
                <c:pt idx="1">
                  <c:v>150</c:v>
                </c:pt>
                <c:pt idx="2">
                  <c:v>230</c:v>
                </c:pt>
                <c:pt idx="3">
                  <c:v>120</c:v>
                </c:pt>
                <c:pt idx="4">
                  <c:v>125</c:v>
                </c:pt>
              </c:numCache>
            </c:numRef>
          </c:val>
          <c:extLst>
            <c:ext xmlns:c16="http://schemas.microsoft.com/office/drawing/2014/chart" uri="{C3380CC4-5D6E-409C-BE32-E72D297353CC}">
              <c16:uniqueId val="{00000001-6AFD-4728-A197-A94C32AEE28C}"/>
            </c:ext>
          </c:extLst>
        </c:ser>
        <c:ser>
          <c:idx val="2"/>
          <c:order val="2"/>
          <c:tx>
            <c:strRef>
              <c:f>'Track Stock'!$M$4</c:f>
              <c:strCache>
                <c:ptCount val="1"/>
                <c:pt idx="0">
                  <c:v>Target Selling Price</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cat>
            <c:strRef>
              <c:f>'Track Stock'!$B$5:$B$9</c:f>
              <c:strCache>
                <c:ptCount val="5"/>
                <c:pt idx="0">
                  <c:v>AMAZON.COM, INC. (XNAS:AMZN)</c:v>
                </c:pt>
                <c:pt idx="1">
                  <c:v>UNITED PARCEL SERVICE, INC. (XNYS:UPS)</c:v>
                </c:pt>
                <c:pt idx="2">
                  <c:v>MICROSOFT CORPORATION (XNAS:MSFT)</c:v>
                </c:pt>
                <c:pt idx="3">
                  <c:v>THE BOEING COMPANY (XNYS:BA)</c:v>
                </c:pt>
                <c:pt idx="4">
                  <c:v>APPLE INC. (XNAS:AAPL)</c:v>
                </c:pt>
              </c:strCache>
            </c:strRef>
          </c:cat>
          <c:val>
            <c:numRef>
              <c:f>'Track Stock'!$M$5:$M$9</c:f>
              <c:numCache>
                <c:formatCode>_("$"* #,##0_);_("$"* \(#,##0\);_("$"* "-"??_);_(@_)</c:formatCode>
                <c:ptCount val="5"/>
                <c:pt idx="0">
                  <c:v>2500</c:v>
                </c:pt>
                <c:pt idx="1">
                  <c:v>180</c:v>
                </c:pt>
                <c:pt idx="2">
                  <c:v>250</c:v>
                </c:pt>
                <c:pt idx="3">
                  <c:v>150</c:v>
                </c:pt>
                <c:pt idx="4">
                  <c:v>150</c:v>
                </c:pt>
              </c:numCache>
            </c:numRef>
          </c:val>
          <c:extLst>
            <c:ext xmlns:c16="http://schemas.microsoft.com/office/drawing/2014/chart" uri="{C3380CC4-5D6E-409C-BE32-E72D297353CC}">
              <c16:uniqueId val="{00000002-6AFD-4728-A197-A94C32AEE28C}"/>
            </c:ext>
          </c:extLst>
        </c:ser>
        <c:dLbls>
          <c:showLegendKey val="0"/>
          <c:showVal val="0"/>
          <c:showCatName val="0"/>
          <c:showSerName val="0"/>
          <c:showPercent val="0"/>
          <c:showBubbleSize val="0"/>
        </c:dLbls>
        <c:gapWidth val="100"/>
        <c:overlap val="-24"/>
        <c:axId val="202308128"/>
        <c:axId val="202305632"/>
      </c:barChart>
      <c:catAx>
        <c:axId val="202308128"/>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202305632"/>
        <c:crosses val="autoZero"/>
        <c:auto val="1"/>
        <c:lblAlgn val="ctr"/>
        <c:lblOffset val="100"/>
        <c:noMultiLvlLbl val="0"/>
      </c:catAx>
      <c:valAx>
        <c:axId val="202305632"/>
        <c:scaling>
          <c:orientation val="minMax"/>
        </c:scaling>
        <c:delete val="0"/>
        <c:axPos val="l"/>
        <c:numFmt formatCode="_([$$-409]* #,##0.00_);_([$$-409]* \(#,##0.00\);_([$$-409]*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20230812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n-US"/>
        </a:p>
      </c:txPr>
    </c:title>
    <c:autoTitleDeleted val="0"/>
    <c:view3D>
      <c:rotX val="50"/>
      <c:rotY val="0"/>
      <c:depthPercent val="100"/>
      <c:rAngAx val="0"/>
      <c:perspective val="6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'Track Stock'!$N$4</c:f>
              <c:strCache>
                <c:ptCount val="1"/>
                <c:pt idx="0">
                  <c:v>Current Investment</c:v>
                </c:pt>
              </c:strCache>
            </c:strRef>
          </c:tx>
          <c:dPt>
            <c:idx val="0"/>
            <c:bubble3D val="0"/>
            <c:spPr>
              <a:solidFill>
                <a:schemeClr val="accent1"/>
              </a:solidFill>
              <a:ln>
                <a:noFill/>
              </a:ln>
              <a:effectLst>
                <a:outerShdw blurRad="88900" sx="102000" sy="102000" algn="ctr" rotWithShape="0">
                  <a:prstClr val="black">
                    <a:alpha val="20000"/>
                  </a:prstClr>
                </a:outerShdw>
              </a:effectLst>
              <a:scene3d>
                <a:camera prst="orthographicFront"/>
                <a:lightRig rig="threePt" dir="t"/>
              </a:scene3d>
              <a:sp3d prstMaterial="matte"/>
            </c:spPr>
            <c:extLst>
              <c:ext xmlns:c16="http://schemas.microsoft.com/office/drawing/2014/chart" uri="{C3380CC4-5D6E-409C-BE32-E72D297353CC}">
                <c16:uniqueId val="{00000001-D69E-4322-8734-5011AAA3C0CB}"/>
              </c:ext>
            </c:extLst>
          </c:dPt>
          <c:dPt>
            <c:idx val="1"/>
            <c:bubble3D val="0"/>
            <c:spPr>
              <a:solidFill>
                <a:schemeClr val="accent2"/>
              </a:solidFill>
              <a:ln>
                <a:noFill/>
              </a:ln>
              <a:effectLst>
                <a:outerShdw blurRad="88900" sx="102000" sy="102000" algn="ctr" rotWithShape="0">
                  <a:prstClr val="black">
                    <a:alpha val="20000"/>
                  </a:prstClr>
                </a:outerShdw>
              </a:effectLst>
              <a:scene3d>
                <a:camera prst="orthographicFront"/>
                <a:lightRig rig="threePt" dir="t"/>
              </a:scene3d>
              <a:sp3d prstMaterial="matte"/>
            </c:spPr>
            <c:extLst>
              <c:ext xmlns:c16="http://schemas.microsoft.com/office/drawing/2014/chart" uri="{C3380CC4-5D6E-409C-BE32-E72D297353CC}">
                <c16:uniqueId val="{00000003-D69E-4322-8734-5011AAA3C0CB}"/>
              </c:ext>
            </c:extLst>
          </c:dPt>
          <c:dPt>
            <c:idx val="2"/>
            <c:bubble3D val="0"/>
            <c:spPr>
              <a:solidFill>
                <a:schemeClr val="accent3"/>
              </a:solidFill>
              <a:ln>
                <a:noFill/>
              </a:ln>
              <a:effectLst>
                <a:outerShdw blurRad="88900" sx="102000" sy="102000" algn="ctr" rotWithShape="0">
                  <a:prstClr val="black">
                    <a:alpha val="20000"/>
                  </a:prstClr>
                </a:outerShdw>
              </a:effectLst>
              <a:scene3d>
                <a:camera prst="orthographicFront"/>
                <a:lightRig rig="threePt" dir="t"/>
              </a:scene3d>
              <a:sp3d prstMaterial="matte"/>
            </c:spPr>
            <c:extLst>
              <c:ext xmlns:c16="http://schemas.microsoft.com/office/drawing/2014/chart" uri="{C3380CC4-5D6E-409C-BE32-E72D297353CC}">
                <c16:uniqueId val="{00000005-D69E-4322-8734-5011AAA3C0CB}"/>
              </c:ext>
            </c:extLst>
          </c:dPt>
          <c:dPt>
            <c:idx val="3"/>
            <c:bubble3D val="0"/>
            <c:spPr>
              <a:solidFill>
                <a:schemeClr val="accent4"/>
              </a:solidFill>
              <a:ln>
                <a:noFill/>
              </a:ln>
              <a:effectLst>
                <a:outerShdw blurRad="88900" sx="102000" sy="102000" algn="ctr" rotWithShape="0">
                  <a:prstClr val="black">
                    <a:alpha val="20000"/>
                  </a:prstClr>
                </a:outerShdw>
              </a:effectLst>
              <a:scene3d>
                <a:camera prst="orthographicFront"/>
                <a:lightRig rig="threePt" dir="t"/>
              </a:scene3d>
              <a:sp3d prstMaterial="matte"/>
            </c:spPr>
            <c:extLst>
              <c:ext xmlns:c16="http://schemas.microsoft.com/office/drawing/2014/chart" uri="{C3380CC4-5D6E-409C-BE32-E72D297353CC}">
                <c16:uniqueId val="{00000007-D69E-4322-8734-5011AAA3C0CB}"/>
              </c:ext>
            </c:extLst>
          </c:dPt>
          <c:dPt>
            <c:idx val="4"/>
            <c:bubble3D val="0"/>
            <c:spPr>
              <a:solidFill>
                <a:schemeClr val="accent5"/>
              </a:solidFill>
              <a:ln>
                <a:noFill/>
              </a:ln>
              <a:effectLst>
                <a:outerShdw blurRad="88900" sx="102000" sy="102000" algn="ctr" rotWithShape="0">
                  <a:prstClr val="black">
                    <a:alpha val="20000"/>
                  </a:prstClr>
                </a:outerShdw>
              </a:effectLst>
              <a:scene3d>
                <a:camera prst="orthographicFront"/>
                <a:lightRig rig="threePt" dir="t"/>
              </a:scene3d>
              <a:sp3d prstMaterial="matte"/>
            </c:spPr>
            <c:extLst>
              <c:ext xmlns:c16="http://schemas.microsoft.com/office/drawing/2014/chart" uri="{C3380CC4-5D6E-409C-BE32-E72D297353CC}">
                <c16:uniqueId val="{00000009-D69E-4322-8734-5011AAA3C0CB}"/>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0"/>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'Track Stock'!$B$5:$B$9</c:f>
              <c:strCache>
                <c:ptCount val="5"/>
                <c:pt idx="0">
                  <c:v>AMAZON.COM, INC. (XNAS:AMZN)</c:v>
                </c:pt>
                <c:pt idx="1">
                  <c:v>UNITED PARCEL SERVICE, INC. (XNYS:UPS)</c:v>
                </c:pt>
                <c:pt idx="2">
                  <c:v>MICROSOFT CORPORATION (XNAS:MSFT)</c:v>
                </c:pt>
                <c:pt idx="3">
                  <c:v>THE BOEING COMPANY (XNYS:BA)</c:v>
                </c:pt>
                <c:pt idx="4">
                  <c:v>APPLE INC. (XNAS:AAPL)</c:v>
                </c:pt>
              </c:strCache>
            </c:strRef>
          </c:cat>
          <c:val>
            <c:numRef>
              <c:f>'Track Stock'!$N$5:$N$9</c:f>
              <c:numCache>
                <c:formatCode>_("$"* #,##0_);_("$"* \(#,##0\);_("$"* "-"??_);_(@_)</c:formatCode>
                <c:ptCount val="5"/>
                <c:pt idx="0">
                  <c:v>14000</c:v>
                </c:pt>
                <c:pt idx="1">
                  <c:v>750</c:v>
                </c:pt>
                <c:pt idx="2">
                  <c:v>2300</c:v>
                </c:pt>
                <c:pt idx="3">
                  <c:v>960</c:v>
                </c:pt>
                <c:pt idx="4">
                  <c:v>1500</c:v>
                </c:pt>
              </c:numCache>
            </c:numRef>
          </c:val>
          <c:extLst>
            <c:ext xmlns:c16="http://schemas.microsoft.com/office/drawing/2014/chart" uri="{C3380CC4-5D6E-409C-BE32-E72D297353CC}">
              <c16:uniqueId val="{00000000-4700-4706-849C-3FD2288D9E86}"/>
            </c:ext>
          </c:extLst>
        </c:ser>
        <c:dLbls>
          <c:dLblPos val="inEnd"/>
          <c:showLegendKey val="0"/>
          <c:showVal val="0"/>
          <c:showCatName val="0"/>
          <c:showSerName val="0"/>
          <c:showPercent val="1"/>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61">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defRPr sz="900" kern="1200"/>
  </cs:categoryAxis>
  <cs:chartArea>
    <cs:lnRef idx="0"/>
    <cs:fillRef idx="0"/>
    <cs:effectRef idx="0"/>
    <cs:fontRef idx="minor">
      <a:schemeClr val="dk1"/>
    </cs:fontRef>
    <cs:spPr>
      <a:pattFill prst="dkDnDiag">
        <a:fgClr>
          <a:schemeClr val="lt1">
            <a:lumMod val="95000"/>
          </a:schemeClr>
        </a:fgClr>
        <a:bgClr>
          <a:schemeClr val="lt1"/>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317500" algn="ctr" rotWithShape="0">
          <a:prstClr val="black">
            <a:alpha val="25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20000"/>
          </a:prstClr>
        </a:outerShdw>
      </a:effectLst>
      <a:scene3d>
        <a:camera prst="orthographicFront"/>
        <a:lightRig rig="threePt" dir="t"/>
      </a:scene3d>
      <a:sp3d prstMaterial="matte"/>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noFill/>
      <a:ln w="9525" cap="flat" cmpd="sng" algn="ctr">
        <a:solidFill>
          <a:schemeClr val="dk1">
            <a:lumMod val="15000"/>
            <a:lumOff val="85000"/>
          </a:schemeClr>
        </a:solidFill>
        <a:round/>
      </a:ln>
    </cs:spPr>
    <cs:defRPr sz="9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65000"/>
            <a:lumOff val="35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65000"/>
            <a:lumOff val="35000"/>
          </a:schemeClr>
        </a:solidFill>
        <a:round/>
      </a:ln>
    </cs:spPr>
  </cs:errorBar>
  <cs:floor>
    <cs:lnRef idx="0"/>
    <cs:fillRef idx="0"/>
    <cs:effectRef idx="0"/>
    <cs:fontRef idx="minor">
      <a:schemeClr val="dk1"/>
    </cs:fontRef>
    <cs:spPr>
      <a:noFill/>
      <a:ln>
        <a:noFill/>
      </a:ln>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50000"/>
            <a:lumOff val="50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78000"/>
        </a:schemeClr>
      </a:solidFill>
    </cs:spPr>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inor">
      <a:schemeClr val="dk1">
        <a:lumMod val="65000"/>
        <a:lumOff val="35000"/>
      </a:schemeClr>
    </cs:fontRef>
    <cs:defRPr sz="1800" b="1" kern="120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65000"/>
            <a:lumOff val="35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182880</xdr:colOff>
      <xdr:row>10</xdr:row>
      <xdr:rowOff>70375</xdr:rowOff>
    </xdr:from>
    <xdr:to>
      <xdr:col>4</xdr:col>
      <xdr:colOff>434340</xdr:colOff>
      <xdr:row>21</xdr:row>
      <xdr:rowOff>47963</xdr:rowOff>
    </xdr:to>
    <xdr:graphicFrame macro="">
      <xdr:nvGraphicFramePr>
        <xdr:cNvPr id="5" name="Chart 4">
          <a:extLst>
            <a:ext uri="{FF2B5EF4-FFF2-40B4-BE49-F238E27FC236}">
              <a16:creationId xmlns:a16="http://schemas.microsoft.com/office/drawing/2014/main" id="{60855D7B-8501-B873-B8DB-32E853367E7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436580</xdr:colOff>
      <xdr:row>10</xdr:row>
      <xdr:rowOff>80685</xdr:rowOff>
    </xdr:from>
    <xdr:to>
      <xdr:col>11</xdr:col>
      <xdr:colOff>617219</xdr:colOff>
      <xdr:row>21</xdr:row>
      <xdr:rowOff>40343</xdr:rowOff>
    </xdr:to>
    <xdr:graphicFrame macro="">
      <xdr:nvGraphicFramePr>
        <xdr:cNvPr id="7" name="Chart 6">
          <a:extLst>
            <a:ext uri="{FF2B5EF4-FFF2-40B4-BE49-F238E27FC236}">
              <a16:creationId xmlns:a16="http://schemas.microsoft.com/office/drawing/2014/main" id="{ED6B88C2-1A4D-5FC7-9B22-6AE26979E16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imageurl">
      <keyFlags>
        <key name="Blip Identifier">
          <flag name="ShowInCardView" value="0"/>
        </key>
      </keyFlags>
    </type>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19">
  <rv s="0">
    <v>https://www.bing.com/financeapi/forcetrigger?t=a1nhlh&amp;q=XNAS%3aAMZN&amp;form=skydnc</v>
    <v>Learn more on Bing</v>
  </rv>
  <rv s="1">
    <v>en-US</v>
    <v>a1nhlh</v>
    <v>268435456</v>
    <v>1</v>
    <v>Powered by Refinitiv</v>
    <v>0</v>
    <v>AMAZON.COM, INC. (XNAS:AMZN)</v>
    <v>2</v>
    <v>3</v>
    <v>Finance</v>
    <v>4</v>
    <v>3773.0781999999999</v>
    <v>2025.2</v>
    <v>1.2653000000000001</v>
    <v>-69.14</v>
    <v>-3.2141000000000003E-2</v>
    <v>USD</v>
    <v>Amazon.com, Inc. provides a range of products and services to customers. The products offered through its stores include merchandise and content that it purchased for resale and products offered by third-party sellers. It also manufactures and sells electronic devices, including Kindle, Fire tablet, Fire TV, Echo, and Ring, and it develops and produces media content. It operates through three segments: North America, International and Amazon Web Services (AWS). The AWS segment consists of global sales of compute, storage, database, and other services for start-ups, enterprises, government agencies, and academic institutions. It provides advertising services to sellers, vendors, publishers, authors, and others, through programs, such as sponsored advertisements, display, and video advertising. It serves consumers through its online and physical stores. Customers access its offerings through websites, mobile applications, Alexa, devices, streaming, and physically visiting its stores.</v>
    <v>1608000</v>
    <v>Nasdaq Stock Market</v>
    <v>XNAS</v>
    <v>XNAS</v>
    <v>410 Terry Ave N, SEATTLE, WA, 98109-5210 US</v>
    <v>2108</v>
    <v>Diversified Retail</v>
    <v>Stock</v>
    <v>44705.999881909374</v>
    <v>0</v>
    <v>2025.2</v>
    <v>1059156081000</v>
    <v>AMAZON.COM, INC.</v>
    <v>AMAZON.COM, INC.</v>
    <v>2080.5</v>
    <v>50.339700000000001</v>
    <v>2151.14</v>
    <v>2082</v>
    <v>508720500</v>
    <v>AMZN</v>
    <v>AMAZON.COM, INC. (XNAS:AMZN)</v>
    <v>5618</v>
    <v>5166894</v>
    <v>1996</v>
  </rv>
  <rv s="2">
    <v>1</v>
  </rv>
  <rv s="0">
    <v>https://www.bing.com/financeapi/forcetrigger?t=a24ynm&amp;q=XNYS%3aUPS&amp;form=skydnc</v>
    <v>Learn more on Bing</v>
  </rv>
  <rv s="1">
    <v>en-US</v>
    <v>a24ynm</v>
    <v>268435456</v>
    <v>1</v>
    <v>Powered by Refinitiv</v>
    <v>0</v>
    <v>UNITED PARCEL SERVICE, INC. (XNYS:UPS)</v>
    <v>2</v>
    <v>3</v>
    <v>Finance</v>
    <v>5</v>
    <v>233.72</v>
    <v>165.34</v>
    <v>1.1581999999999999</v>
    <v>-0.28000000000000003</v>
    <v>-1.606E-3</v>
    <v>USD</v>
    <v>United Parcel Service, Inc. is a package delivery company and a provider of global supply chain management solutions. Its segments include U.S. Domestic Package and International Package. U.S. Domestic Package and International Package are together referred to as its global small package operations. Its global small package operations provide delivery services for express letters, documents, packages and palletized freight via air and ground services. The U.S. Domestic Package segment offers small package delivery services in the United States and offers a spectrum of United States domestic guaranteed air and ground package transportation services. The International Package segment consists of its small package operations in Europe, Asia Pacific, Canada, Latin America and Indian sub-continent, Middle East and Africa (ISMEA). Its remaining businesses include Supply Chain Solutions, which consists of its forwarding, truckload brokerage, logistics and distribution, and other businesses.</v>
    <v>534000</v>
    <v>New York Stock Exchange</v>
    <v>XNYS</v>
    <v>XNYS</v>
    <v>55 Glenlake Parkway Ne, ATLANTA, GA, 30328 US</v>
    <v>174.73</v>
    <v>Freight &amp; Logistics Services</v>
    <v>Stock</v>
    <v>44705.999972731253</v>
    <v>3</v>
    <v>170.37</v>
    <v>152131467904</v>
    <v>UNITED PARCEL SERVICE, INC.</v>
    <v>UNITED PARCEL SERVICE, INC.</v>
    <v>172.79</v>
    <v>14.1988</v>
    <v>174.39</v>
    <v>174.11</v>
    <v>873766400</v>
    <v>UPS</v>
    <v>UNITED PARCEL SERVICE, INC. (XNYS:UPS)</v>
    <v>30</v>
    <v>3878684</v>
    <v>1999</v>
  </rv>
  <rv s="2">
    <v>4</v>
  </rv>
  <rv s="0">
    <v>http://en.wikipedia.org/wiki/Public_domain</v>
    <v>Public domain</v>
  </rv>
  <rv s="0">
    <v>https://en.wikipedia.org/wiki/Microsoft</v>
    <v>Wikipedia</v>
  </rv>
  <rv s="3">
    <v>6</v>
    <v>7</v>
  </rv>
  <rv s="4">
    <v>10</v>
    <v>https://www.bing.com/th?id=AMMS_e6e837c7bf3a77408619758b7447855a&amp;qlt=95</v>
    <v>8</v>
    <v>0</v>
    <v>https://www.bing.com/images/search?form=xlimg&amp;q=microsoft</v>
    <v>Image of MICROSOFT CORPORATION</v>
  </rv>
  <rv s="0">
    <v>https://www.bing.com/financeapi/forcetrigger?t=a1xzim&amp;q=XNAS%3aMSFT&amp;form=skydnc</v>
    <v>Learn more on Bing</v>
  </rv>
  <rv s="5">
    <v>en-US</v>
    <v>a1xzim</v>
    <v>268435456</v>
    <v>1</v>
    <v>Powered by Refinitiv</v>
    <v>6</v>
    <v>MICROSOFT CORPORATION (XNAS:MSFT)</v>
    <v>8</v>
    <v>9</v>
    <v>Finance</v>
    <v>4</v>
    <v>349.67</v>
    <v>243</v>
    <v>0.95040000000000002</v>
    <v>-1.03</v>
    <v>-3.9519999999999998E-3</v>
    <v>USD</v>
    <v>Microsoft Corporation is a technology company. The Company develops and supports a range of software products, services, devices, and solutions. The Company's segments include Productivity and Business Processes, Intelligent Cloud, and More Personal Computing. The Company's products include operating systems; cross-device productivity applications; server applications; business solution applications; desktop and server management tools; software development tools; and video games. It also designs, manufactures, and sells devices, including personal computers (PCs), tablets, gaming and entertainment consoles, other intelligent devices, and related accessories. It offers an array of services, including cloud-based solutions that provide customers with software, services, platforms, and content, and it provides solution support and consulting services. It markets and distributes its products and services through original equipment manufacturers, direct, and distributors and resellers.</v>
    <v>181000</v>
    <v>Nasdaq Stock Market</v>
    <v>XNAS</v>
    <v>XNAS</v>
    <v>1 Microsoft Way, REDMOND, WA, 98052-6399 US</v>
    <v>261.33</v>
    <v>9</v>
    <v>Software &amp; IT Services</v>
    <v>Stock</v>
    <v>44705.999793321091</v>
    <v>10</v>
    <v>253.5</v>
    <v>1941706547460</v>
    <v>MICROSOFT CORPORATION</v>
    <v>MICROSOFT CORPORATION</v>
    <v>257.89</v>
    <v>27.086500000000001</v>
    <v>260.64999999999998</v>
    <v>259.62</v>
    <v>7479033000</v>
    <v>MSFT</v>
    <v>MICROSOFT CORPORATION (XNAS:MSFT)</v>
    <v>20520</v>
    <v>36641193</v>
    <v>1993</v>
  </rv>
  <rv s="2">
    <v>11</v>
  </rv>
  <rv s="0">
    <v>https://www.bing.com/financeapi/forcetrigger?t=a1o4ec&amp;q=XNYS%3aBA&amp;form=skydnc</v>
    <v>Learn more on Bing</v>
  </rv>
  <rv s="1">
    <v>en-US</v>
    <v>a1o4ec</v>
    <v>268435456</v>
    <v>1</v>
    <v>Powered by Refinitiv</v>
    <v>0</v>
    <v>THE BOEING COMPANY (XNYS:BA)</v>
    <v>2</v>
    <v>3</v>
    <v>Finance</v>
    <v>4</v>
    <v>258.39569999999998</v>
    <v>117.08</v>
    <v>1.5097</v>
    <v>-4.67</v>
    <v>-3.764E-2</v>
    <v>USD</v>
    <v>The Boeing Company is an aerospace company. The Company's segments include Commercial Airplanes (BCA), Defense, Space &amp; Security (BDS), Global Services (BGS) and Boeing Capital (BCC). Its BCA segment develops, produces and markets commercial jet aircraft and provides fleet support services, principally to the commercial airline industry. Its commercial jet aircraft in production includes the 737 narrow-body model and the 747, 767, 777 and 787 wide-body models. Its BDS segment is engaged in the research, development, production and modification of manned and unmanned military aircraft and weapons systems for strike, surveillance and mobility. Its primary products include the fixed-wing military aircraft, such as F/A-18E/F Super Hornet, F-15 programs, P-8 programs, KC-46A Tanker and T-7A Red Hawk. Its BGS segment provides services to commercial and defense customers. BCC segment facilitates, arranges, structures and provides selective financing solutions for its customers.</v>
    <v>142000</v>
    <v>New York Stock Exchange</v>
    <v>XNYS</v>
    <v>XNYS</v>
    <v>100 N Riverside Plz, CHICAGO, IL, 60606-1596 US</v>
    <v>122.7</v>
    <v>Aerospace &amp; Defense</v>
    <v>Stock</v>
    <v>44705.999772615622</v>
    <v>13</v>
    <v>117.29</v>
    <v>70641314520</v>
    <v>THE BOEING COMPANY</v>
    <v>THE BOEING COMPANY</v>
    <v>122.44</v>
    <v>0</v>
    <v>124.07</v>
    <v>119.4</v>
    <v>591635800</v>
    <v>BA</v>
    <v>THE BOEING COMPANY (XNYS:BA)</v>
    <v>1558</v>
    <v>11894930</v>
    <v>1934</v>
  </rv>
  <rv s="2">
    <v>14</v>
  </rv>
  <rv s="0">
    <v>https://www.bing.com/financeapi/forcetrigger?t=a1mou2&amp;q=XNAS%3aAAPL&amp;form=skydnc</v>
    <v>Learn more on Bing</v>
  </rv>
  <rv s="1">
    <v>en-US</v>
    <v>a1mou2</v>
    <v>268435456</v>
    <v>1</v>
    <v>Powered by Refinitiv</v>
    <v>0</v>
    <v>APPLE INC. (XNAS:AAPL)</v>
    <v>2</v>
    <v>3</v>
    <v>Finance</v>
    <v>4</v>
    <v>182.94</v>
    <v>123.13</v>
    <v>1.2162999999999999</v>
    <v>-2.75</v>
    <v>-1.9216E-2</v>
    <v>USD</v>
    <v>Apple Inc. designs, manufactures and markets smartphones, personal computers, tablets, wearables and accessories, and sells a variety of related services. The Company’s products include iPhone, Mac, iPad, and Wearables, Home and Accessories. iPhone is the Company’s line of smartphones based on its iOS operating system. Mac is the Company’s line of personal computers based on its macOS operating system. iPad is the Company’s line of multi-purpose tablets based on its iPadOS operating system. Wearables, Home and Accessories includes AirPods, Apple TV, Apple Watch, Beats products, HomePod, iPod touch and other Apple-branded and third-party accessories. AirPods are the Company’s wireless headphones that interact with Siri. Apple Watch is the Company’s line of smart watches. Its services include Advertising, AppleCare, Cloud Services, Digital Content and Payment Services. Its customers are primarily in the consumer, small and mid-sized business, education, enterprise and government markets.</v>
    <v>154000</v>
    <v>Nasdaq Stock Market</v>
    <v>XNAS</v>
    <v>XNAS</v>
    <v>1 Apple Park Way, CUPERTINO, CA, 95014-0642 US</v>
    <v>141.97</v>
    <v>Computers, Phones &amp; Household Electronics</v>
    <v>Stock</v>
    <v>44705.999983865622</v>
    <v>16</v>
    <v>137.33000000000001</v>
    <v>2271751864800</v>
    <v>APPLE INC.</v>
    <v>APPLE INC.</v>
    <v>140.80500000000001</v>
    <v>22.814900000000002</v>
    <v>143.11000000000001</v>
    <v>140.36000000000001</v>
    <v>16185180000</v>
    <v>AAPL</v>
    <v>APPLE INC. (XNAS:AAPL)</v>
    <v>141436</v>
    <v>110743502</v>
    <v>1977</v>
  </rv>
  <rv s="2">
    <v>17</v>
  </rv>
</rvData>
</file>

<file path=xl/richData/rdrichvaluestructure.xml><?xml version="1.0" encoding="utf-8"?>
<rvStructures xmlns="http://schemas.microsoft.com/office/spreadsheetml/2017/richdata" count="6">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
    <k n="%cvi" t="r"/>
  </s>
  <s t="_sourceattribution">
    <k n="License" t="r"/>
    <k n="Source" t="r"/>
  </s>
  <s t="_imageurl">
    <k n="_Provider" t="spb"/>
    <k n="Address" t="s"/>
    <k n="Attribution" t="r"/>
    <k n="ComputedImage" t="b"/>
    <k n="More Images 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rvStructures>
</file>

<file path=xl/richData/rdsupportingpropertybag.xml><?xml version="1.0" encoding="utf-8"?>
<supportingPropertyBags xmlns="http://schemas.microsoft.com/office/spreadsheetml/2017/richdata2">
  <spbArrays count="2">
    <a count="42">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43">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Image</v>
      <v t="s">ExchangeID</v>
      <v t="s">%ProviderInfo</v>
    </a>
  </spbArrays>
  <spbData count="11">
    <spb s="0">
      <v>0</v>
      <v>Name</v>
      <v>LearnMoreOnLink</v>
    </spb>
    <spb s="1">
      <v>0</v>
      <v>0</v>
      <v>0</v>
    </spb>
    <spb s="2">
      <v>1</v>
      <v>1</v>
      <v>1</v>
      <v>1</v>
    </spb>
    <spb s="3">
      <v>1</v>
      <v>2</v>
      <v>2</v>
      <v>1</v>
      <v>3</v>
      <v>1</v>
      <v>1</v>
      <v>1</v>
      <v>4</v>
      <v>4</v>
      <v>5</v>
      <v>6</v>
      <v>1</v>
      <v>1</v>
      <v>1</v>
      <v>4</v>
      <v>7</v>
      <v>8</v>
      <v>9</v>
      <v>4</v>
    </spb>
    <spb s="4">
      <v>Real-Time Nasdaq Last Sale</v>
      <v>from previous close</v>
      <v>from previous close</v>
      <v>Source: Nasdaq Last Sale</v>
      <v>GMT</v>
    </spb>
    <spb s="4">
      <v>Delayed 15 minutes</v>
      <v>from previous close</v>
      <v>from previous close</v>
      <v>Source: Nasdaq</v>
      <v>GMT</v>
    </spb>
    <spb s="0">
      <v>1</v>
      <v>Name</v>
      <v>LearnMoreOnLink</v>
    </spb>
    <spb s="5">
      <v>0</v>
      <v>0</v>
    </spb>
    <spb s="6">
      <v>7</v>
      <v>1</v>
      <v>1</v>
      <v>1</v>
      <v>1</v>
    </spb>
    <spb s="7">
      <v>1</v>
      <v>2</v>
      <v>2</v>
      <v>1</v>
      <v>3</v>
      <v>1</v>
      <v>10</v>
      <v>1</v>
      <v>1</v>
      <v>4</v>
      <v>4</v>
      <v>5</v>
      <v>6</v>
      <v>1</v>
      <v>1</v>
      <v>1</v>
      <v>4</v>
      <v>7</v>
      <v>8</v>
      <v>9</v>
      <v>4</v>
    </spb>
    <spb s="8">
      <v>Powered by Refinitiv</v>
    </spb>
  </spbData>
</supportingPropertyBags>
</file>

<file path=xl/richData/rdsupportingpropertybagstructure.xml><?xml version="1.0" encoding="utf-8"?>
<spbStructures xmlns="http://schemas.microsoft.com/office/spreadsheetml/2017/richdata2" count="9">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s>
  <s>
    <k n="Price" t="s"/>
    <k n="Change" t="s"/>
    <k n="Change (%)" t="s"/>
    <k n="ExchangeID" t="s"/>
    <k n="Last trade time" t="s"/>
  </s>
  <s>
    <k n="ShowInDotNotation" t="b"/>
    <k n="ShowInAutoComplete" t="b"/>
  </s>
  <s>
    <k n="Image" t="spb"/>
    <k n="ExchangeID" t="spb"/>
    <k n="UniqueName" t="spb"/>
    <k n="`%ProviderInfo" t="spb"/>
    <k n="LearnMoreOnLink" t="spb"/>
  </s>
  <s>
    <k n="Low" t="i"/>
    <k n="P/E" t="i"/>
    <k n="Beta" t="i"/>
    <k n="High" t="i"/>
    <k n="Name" t="i"/>
    <k n="Open" t="i"/>
    <k n="Image" t="i"/>
    <k n="Price" t="i"/>
    <k n="Change" t="i"/>
    <k n="Volume" t="i"/>
    <k n="Employees" t="i"/>
    <k n="Change (%)" t="i"/>
    <k n="Market cap" t="i"/>
    <k n="52 week low" t="i"/>
    <k n="52 week high" t="i"/>
    <k n="Previous close" t="i"/>
    <k n="Volume average" t="i"/>
    <k n="Last trade time" t="i"/>
    <k n="Year incorporated" t="i"/>
    <k n="`%EntityServiceId" t="i"/>
    <k n="Shares outstanding" t="i"/>
  </s>
  <s>
    <k n="name"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2" formatCode="0.00"/>
    </x:dxf>
    <x:dxf>
      <x:numFmt numFmtId="0" formatCode="General"/>
    </x:dxf>
    <x:dxf>
      <x:numFmt numFmtId="27" formatCode="m/d/yyyy\ h:mm"/>
    </x:dxf>
    <x:dxf>
      <x:numFmt numFmtId="14" formatCode="0.00%"/>
    </x:dxf>
    <x:dxf>
      <x:numFmt numFmtId="3" formatCode="#,##0"/>
    </x:dxf>
    <x:dxf>
      <x:numFmt numFmtId="4" formatCode="#,##0.00"/>
    </x:dxf>
    <x:dxf>
      <x:numFmt numFmtId="1" formatCode="0"/>
    </x:dxf>
  </dxfs>
  <richProperties>
    <rPr n="NumberFormat" t="s"/>
    <rPr n="IsTitleField" t="b"/>
    <rPr n="IsHeroField" t="b"/>
  </richProperties>
  <richStyles>
    <rSty dxfid="1">
      <rpv i="0">_([$$-en-US]* #,##0.00_);_([$$-en-US]* (#,##0.00);_([$$-en-US]* "-"??_);_(@_)</rpv>
    </rSty>
    <rSty dxfid="5">
      <rpv i="0">#,##0.00</rpv>
    </rSty>
    <rSty>
      <rpv i="1">1</rpv>
    </rSty>
    <rSty dxfid="4">
      <rpv i="0">#,##0</rpv>
    </rSty>
    <rSty dxfid="3"/>
    <rSty dxfid="1">
      <rpv i="0">_([$$-en-US]* #,##0_);_([$$-en-US]* (#,##0);_([$$-en-US]* "-"_);_(@_)</rpv>
    </rSty>
    <rSty dxfid="2"/>
    <rSty dxfid="6">
      <rpv i="0">0</rpv>
    </rSty>
    <rSty dxfid="0">
      <rpv i="0">0.00</rpv>
    </rSty>
    <rSty>
      <rpv i="2">1</rpv>
    </rSty>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162E8-1291-4859-AE86-62B4D38DA736}">
  <dimension ref="B2:Q10"/>
  <sheetViews>
    <sheetView showGridLines="0" tabSelected="1" zoomScale="85" zoomScaleNormal="85" workbookViewId="0">
      <selection activeCell="O14" sqref="O14"/>
    </sheetView>
  </sheetViews>
  <sheetFormatPr defaultRowHeight="19.95" customHeight="1" x14ac:dyDescent="0.3"/>
  <cols>
    <col min="1" max="1" width="3.77734375" style="1" customWidth="1"/>
    <col min="2" max="2" width="39.6640625" style="1" bestFit="1" customWidth="1"/>
    <col min="3" max="3" width="10.5546875" style="1" bestFit="1" customWidth="1"/>
    <col min="4" max="4" width="10.88671875" style="1" bestFit="1" customWidth="1"/>
    <col min="5" max="5" width="9.5546875" style="1" customWidth="1"/>
    <col min="6" max="6" width="11" style="1" bestFit="1" customWidth="1"/>
    <col min="7" max="8" width="10.5546875" style="1" bestFit="1" customWidth="1"/>
    <col min="9" max="9" width="7.44140625" style="1" customWidth="1"/>
    <col min="10" max="10" width="8.109375" style="1" customWidth="1"/>
    <col min="11" max="11" width="8.21875" style="1" bestFit="1" customWidth="1"/>
    <col min="12" max="12" width="9.44140625" style="1" bestFit="1" customWidth="1"/>
    <col min="13" max="15" width="11.6640625" style="1" bestFit="1" customWidth="1"/>
    <col min="16" max="16" width="10.5546875" style="1" bestFit="1" customWidth="1"/>
    <col min="17" max="16384" width="8.88671875" style="1"/>
  </cols>
  <sheetData>
    <row r="2" spans="2:17" ht="19.95" customHeight="1" x14ac:dyDescent="0.3">
      <c r="B2" s="15" t="s">
        <v>4</v>
      </c>
      <c r="C2" s="15"/>
      <c r="D2" s="15"/>
      <c r="E2" s="15"/>
      <c r="F2" s="15"/>
      <c r="G2" s="15"/>
      <c r="H2" s="15"/>
      <c r="I2" s="15"/>
      <c r="J2" s="15"/>
      <c r="K2" s="15"/>
      <c r="L2" s="15"/>
      <c r="M2" s="15"/>
      <c r="N2" s="15"/>
      <c r="O2" s="15"/>
      <c r="P2" s="15"/>
      <c r="Q2" s="15"/>
    </row>
    <row r="4" spans="2:17" ht="46.8" x14ac:dyDescent="0.3">
      <c r="B4" s="10" t="s">
        <v>10</v>
      </c>
      <c r="C4" s="10" t="s">
        <v>6</v>
      </c>
      <c r="D4" s="10" t="s">
        <v>0</v>
      </c>
      <c r="E4" s="10" t="s">
        <v>12</v>
      </c>
      <c r="F4" s="10" t="s">
        <v>7</v>
      </c>
      <c r="G4" s="10" t="s">
        <v>13</v>
      </c>
      <c r="H4" s="10" t="s">
        <v>14</v>
      </c>
      <c r="I4" s="10" t="s">
        <v>1</v>
      </c>
      <c r="J4" s="10" t="s">
        <v>2</v>
      </c>
      <c r="K4" s="10" t="s">
        <v>15</v>
      </c>
      <c r="L4" s="10" t="s">
        <v>8</v>
      </c>
      <c r="M4" s="10" t="s">
        <v>17</v>
      </c>
      <c r="N4" s="10" t="s">
        <v>11</v>
      </c>
      <c r="O4" s="10" t="s">
        <v>9</v>
      </c>
      <c r="P4" s="10" t="s">
        <v>16</v>
      </c>
      <c r="Q4" s="10" t="s">
        <v>3</v>
      </c>
    </row>
    <row r="5" spans="2:17" ht="19.95" customHeight="1" x14ac:dyDescent="0.3">
      <c r="B5" s="2" t="e" vm="1">
        <v>#VALUE!</v>
      </c>
      <c r="C5" s="3" cm="1">
        <f t="array" ref="C5">_FV(B5,"Price")</f>
        <v>2082</v>
      </c>
      <c r="D5" s="4" cm="1">
        <f t="array" ref="D5">_FV(B5,"Change (%)",TRUE)</f>
        <v>-3.2141000000000003E-2</v>
      </c>
      <c r="E5" s="12" cm="1">
        <f t="array" ref="E5">_FV(B5,"Change")</f>
        <v>-69.14</v>
      </c>
      <c r="F5" s="11" cm="1">
        <f t="array" ref="F5">_FV(B5,"Market cap",TRUE)</f>
        <v>1059156081000</v>
      </c>
      <c r="G5" s="3" cm="1">
        <f t="array" ref="G5">_FV(B5,"52 week high",TRUE)</f>
        <v>3773.0781999999999</v>
      </c>
      <c r="H5" s="3" cm="1">
        <f t="array" ref="H5">_FV(B5,"52 week low",TRUE)</f>
        <v>2025.2</v>
      </c>
      <c r="I5" s="13" cm="1">
        <f t="array" ref="I5">_FV(B5,"P/E",TRUE)</f>
        <v>50.339700000000001</v>
      </c>
      <c r="J5" s="13" cm="1">
        <f t="array" ref="J5">_FV(B5,"Beta")</f>
        <v>1.2653000000000001</v>
      </c>
      <c r="K5" s="5">
        <v>7</v>
      </c>
      <c r="L5" s="6">
        <v>2000</v>
      </c>
      <c r="M5" s="6">
        <v>2500</v>
      </c>
      <c r="N5" s="6">
        <f>K5*L5</f>
        <v>14000</v>
      </c>
      <c r="O5" s="3">
        <f>C5*K5</f>
        <v>14574</v>
      </c>
      <c r="P5" s="7">
        <f>O5-N5</f>
        <v>574</v>
      </c>
      <c r="Q5" s="8" t="str">
        <f>IF(C5&gt;M5,"SELL","HOLD")</f>
        <v>HOLD</v>
      </c>
    </row>
    <row r="6" spans="2:17" ht="19.95" customHeight="1" x14ac:dyDescent="0.3">
      <c r="B6" s="2" t="e" vm="2">
        <v>#VALUE!</v>
      </c>
      <c r="C6" s="3" cm="1">
        <f t="array" ref="C6">_FV(B6,"Price")</f>
        <v>174.11</v>
      </c>
      <c r="D6" s="4" cm="1">
        <f t="array" ref="D6">_FV(B6,"Change (%)",TRUE)</f>
        <v>-1.606E-3</v>
      </c>
      <c r="E6" s="12" cm="1">
        <f t="array" ref="E6">_FV(B6,"Change")</f>
        <v>-0.28000000000000003</v>
      </c>
      <c r="F6" s="11" cm="1">
        <f t="array" ref="F6">_FV(B6,"Market cap",TRUE)</f>
        <v>152131467904</v>
      </c>
      <c r="G6" s="3" cm="1">
        <f t="array" ref="G6">_FV(B6,"52 week high",TRUE)</f>
        <v>233.72</v>
      </c>
      <c r="H6" s="3" cm="1">
        <f t="array" ref="H6">_FV(B6,"52 week low",TRUE)</f>
        <v>165.34</v>
      </c>
      <c r="I6" s="13" cm="1">
        <f t="array" ref="I6">_FV(B6,"P/E",TRUE)</f>
        <v>14.1988</v>
      </c>
      <c r="J6" s="13" cm="1">
        <f t="array" ref="J6">_FV(B6,"Beta")</f>
        <v>1.1581999999999999</v>
      </c>
      <c r="K6" s="5">
        <v>5</v>
      </c>
      <c r="L6" s="6">
        <v>150</v>
      </c>
      <c r="M6" s="6">
        <v>180</v>
      </c>
      <c r="N6" s="6">
        <f>K6*L6</f>
        <v>750</v>
      </c>
      <c r="O6" s="3">
        <f>C6*K6</f>
        <v>870.55000000000007</v>
      </c>
      <c r="P6" s="7">
        <f>O6-N6</f>
        <v>120.55000000000007</v>
      </c>
      <c r="Q6" s="8" t="str">
        <f t="shared" ref="Q6:Q9" si="0">IF(C6&gt;M6,"SELL","HOLD")</f>
        <v>HOLD</v>
      </c>
    </row>
    <row r="7" spans="2:17" ht="19.95" customHeight="1" x14ac:dyDescent="0.3">
      <c r="B7" s="2" t="e" vm="3">
        <v>#VALUE!</v>
      </c>
      <c r="C7" s="3" cm="1">
        <f t="array" ref="C7">_FV(B7,"Price")</f>
        <v>259.62</v>
      </c>
      <c r="D7" s="4" cm="1">
        <f t="array" ref="D7">_FV(B7,"Change (%)",TRUE)</f>
        <v>-3.9519999999999998E-3</v>
      </c>
      <c r="E7" s="12" cm="1">
        <f t="array" ref="E7">_FV(B7,"Change")</f>
        <v>-1.03</v>
      </c>
      <c r="F7" s="11" cm="1">
        <f t="array" ref="F7">_FV(B7,"Market cap",TRUE)</f>
        <v>1941706547460</v>
      </c>
      <c r="G7" s="3" cm="1">
        <f t="array" ref="G7">_FV(B7,"52 week high",TRUE)</f>
        <v>349.67</v>
      </c>
      <c r="H7" s="3" cm="1">
        <f t="array" ref="H7">_FV(B7,"52 week low",TRUE)</f>
        <v>243</v>
      </c>
      <c r="I7" s="13" cm="1">
        <f t="array" ref="I7">_FV(B7,"P/E",TRUE)</f>
        <v>27.086500000000001</v>
      </c>
      <c r="J7" s="13" cm="1">
        <f t="array" ref="J7">_FV(B7,"Beta")</f>
        <v>0.95040000000000002</v>
      </c>
      <c r="K7" s="5">
        <v>10</v>
      </c>
      <c r="L7" s="6">
        <v>230</v>
      </c>
      <c r="M7" s="6">
        <v>250</v>
      </c>
      <c r="N7" s="6">
        <f>K7*L7</f>
        <v>2300</v>
      </c>
      <c r="O7" s="3">
        <f>C7*K7</f>
        <v>2596.1999999999998</v>
      </c>
      <c r="P7" s="7">
        <f>O7-N7</f>
        <v>296.19999999999982</v>
      </c>
      <c r="Q7" s="8" t="str">
        <f t="shared" si="0"/>
        <v>SELL</v>
      </c>
    </row>
    <row r="8" spans="2:17" ht="19.95" customHeight="1" x14ac:dyDescent="0.3">
      <c r="B8" s="2" t="e" vm="4">
        <v>#VALUE!</v>
      </c>
      <c r="C8" s="3" cm="1">
        <f t="array" ref="C8">_FV(B8,"Price")</f>
        <v>119.4</v>
      </c>
      <c r="D8" s="4" cm="1">
        <f t="array" ref="D8">_FV(B8,"Change (%)",TRUE)</f>
        <v>-3.764E-2</v>
      </c>
      <c r="E8" s="12" cm="1">
        <f t="array" ref="E8">_FV(B8,"Change")</f>
        <v>-4.67</v>
      </c>
      <c r="F8" s="11" cm="1">
        <f t="array" ref="F8">_FV(B8,"Market cap",TRUE)</f>
        <v>70641314520</v>
      </c>
      <c r="G8" s="3" cm="1">
        <f t="array" ref="G8">_FV(B8,"52 week high",TRUE)</f>
        <v>258.39569999999998</v>
      </c>
      <c r="H8" s="3" cm="1">
        <f t="array" ref="H8">_FV(B8,"52 week low",TRUE)</f>
        <v>117.08</v>
      </c>
      <c r="I8" s="13" cm="1">
        <f t="array" ref="I8">_FV(B8,"P/E",TRUE)</f>
        <v>0</v>
      </c>
      <c r="J8" s="13" cm="1">
        <f t="array" ref="J8">_FV(B8,"Beta")</f>
        <v>1.5097</v>
      </c>
      <c r="K8" s="5">
        <v>8</v>
      </c>
      <c r="L8" s="6">
        <v>120</v>
      </c>
      <c r="M8" s="6">
        <v>150</v>
      </c>
      <c r="N8" s="6">
        <f>K8*L8</f>
        <v>960</v>
      </c>
      <c r="O8" s="3">
        <f>C8*K8</f>
        <v>955.2</v>
      </c>
      <c r="P8" s="7">
        <f>O8-N8</f>
        <v>-4.7999999999999545</v>
      </c>
      <c r="Q8" s="8" t="str">
        <f t="shared" si="0"/>
        <v>HOLD</v>
      </c>
    </row>
    <row r="9" spans="2:17" ht="19.95" customHeight="1" x14ac:dyDescent="0.3">
      <c r="B9" s="2" t="e" vm="5">
        <v>#VALUE!</v>
      </c>
      <c r="C9" s="3" cm="1">
        <f t="array" ref="C9">_FV(B9,"Price")</f>
        <v>140.36000000000001</v>
      </c>
      <c r="D9" s="4" cm="1">
        <f t="array" ref="D9">_FV(B9,"Change (%)",TRUE)</f>
        <v>-1.9216E-2</v>
      </c>
      <c r="E9" s="12" cm="1">
        <f t="array" ref="E9">_FV(B9,"Change")</f>
        <v>-2.75</v>
      </c>
      <c r="F9" s="11" cm="1">
        <f t="array" ref="F9">_FV(B9,"Market cap",TRUE)</f>
        <v>2271751864800</v>
      </c>
      <c r="G9" s="3" cm="1">
        <f t="array" ref="G9">_FV(B9,"52 week high",TRUE)</f>
        <v>182.94</v>
      </c>
      <c r="H9" s="3" cm="1">
        <f t="array" ref="H9">_FV(B9,"52 week low",TRUE)</f>
        <v>123.13</v>
      </c>
      <c r="I9" s="13" cm="1">
        <f t="array" ref="I9">_FV(B9,"P/E",TRUE)</f>
        <v>22.814900000000002</v>
      </c>
      <c r="J9" s="13" cm="1">
        <f t="array" ref="J9">_FV(B9,"Beta")</f>
        <v>1.2162999999999999</v>
      </c>
      <c r="K9" s="5">
        <v>12</v>
      </c>
      <c r="L9" s="6">
        <v>125</v>
      </c>
      <c r="M9" s="6">
        <v>150</v>
      </c>
      <c r="N9" s="6">
        <f>K9*L9</f>
        <v>1500</v>
      </c>
      <c r="O9" s="3">
        <f>C9*K9</f>
        <v>1684.3200000000002</v>
      </c>
      <c r="P9" s="7">
        <f>O9-N9</f>
        <v>184.32000000000016</v>
      </c>
      <c r="Q9" s="8" t="str">
        <f t="shared" si="0"/>
        <v>HOLD</v>
      </c>
    </row>
    <row r="10" spans="2:17" ht="19.95" customHeight="1" x14ac:dyDescent="0.3">
      <c r="K10" s="9"/>
      <c r="M10" s="9" t="s">
        <v>5</v>
      </c>
      <c r="N10" s="16">
        <f>SUM(N5:N9)</f>
        <v>19510</v>
      </c>
      <c r="O10" s="16">
        <f t="shared" ref="O10:P10" si="1">SUM(O5:O9)</f>
        <v>20680.27</v>
      </c>
      <c r="P10" s="16">
        <f t="shared" si="1"/>
        <v>1170.27</v>
      </c>
      <c r="Q10" s="14"/>
    </row>
  </sheetData>
  <mergeCells count="1">
    <mergeCell ref="B2:Q2"/>
  </mergeCells>
  <conditionalFormatting sqref="D5:D9">
    <cfRule type="colorScale" priority="5">
      <colorScale>
        <cfvo type="min"/>
        <cfvo type="percentile" val="50"/>
        <cfvo type="max"/>
        <color rgb="FFF8696B"/>
        <color rgb="FFFFEB84"/>
        <color rgb="FF63BE7B"/>
      </colorScale>
    </cfRule>
  </conditionalFormatting>
  <conditionalFormatting sqref="E5:E9">
    <cfRule type="colorScale" priority="4">
      <colorScale>
        <cfvo type="min"/>
        <cfvo type="percentile" val="50"/>
        <cfvo type="max"/>
        <color rgb="FFF8696B"/>
        <color rgb="FFFFEB84"/>
        <color rgb="FF63BE7B"/>
      </colorScale>
    </cfRule>
  </conditionalFormatting>
  <conditionalFormatting sqref="N5:N9">
    <cfRule type="colorScale" priority="3">
      <colorScale>
        <cfvo type="min"/>
        <cfvo type="percentile" val="50"/>
        <cfvo type="max"/>
        <color rgb="FFF8696B"/>
        <color rgb="FFFFEB84"/>
        <color rgb="FF63BE7B"/>
      </colorScale>
    </cfRule>
  </conditionalFormatting>
  <conditionalFormatting sqref="Q5:Q9">
    <cfRule type="containsText" dxfId="1" priority="1" operator="containsText" text="HOLD">
      <formula>NOT(ISERROR(SEARCH("HOLD",Q5)))</formula>
    </cfRule>
    <cfRule type="containsText" dxfId="0" priority="2" operator="containsText" text="SELL">
      <formula>NOT(ISERROR(SEARCH("SELL",Q5)))</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Track Stock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Asus</cp:lastModifiedBy>
  <dcterms:created xsi:type="dcterms:W3CDTF">2022-05-25T03:10:21Z</dcterms:created>
  <dcterms:modified xsi:type="dcterms:W3CDTF">2022-05-25T10:52:16Z</dcterms:modified>
</cp:coreProperties>
</file>