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C:\Users\user\Desktop\Exceldemy\3768(60-0037)\"/>
    </mc:Choice>
  </mc:AlternateContent>
  <xr:revisionPtr revIDLastSave="0" documentId="13_ncr:1_{1C9FA8DC-FC62-4FB1-B41A-4C6416FCFBA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ales Tracker" sheetId="2" r:id="rId1"/>
    <sheet name="Product Lists" sheetId="1" r:id="rId2"/>
    <sheet name="PivotTable1" sheetId="5" r:id="rId3"/>
    <sheet name="PivotTable2" sheetId="7" r:id="rId4"/>
    <sheet name="PivotTable3" sheetId="8" r:id="rId5"/>
    <sheet name="Report" sheetId="6" r:id="rId6"/>
  </sheets>
  <calcPr calcId="191029"/>
  <pivotCaches>
    <pivotCache cacheId="8" r:id="rId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" i="2" l="1"/>
  <c r="I6" i="2" s="1"/>
  <c r="H7" i="2"/>
  <c r="I7" i="2" s="1"/>
  <c r="H8" i="2"/>
  <c r="I8" i="2" s="1"/>
  <c r="H9" i="2"/>
  <c r="I9" i="2" s="1"/>
  <c r="H10" i="2"/>
  <c r="I10" i="2" s="1"/>
  <c r="H11" i="2"/>
  <c r="I11" i="2" s="1"/>
  <c r="H12" i="2"/>
  <c r="I12" i="2" s="1"/>
  <c r="H13" i="2"/>
  <c r="I13" i="2" s="1"/>
  <c r="H14" i="2"/>
  <c r="I14" i="2" s="1"/>
  <c r="H15" i="2"/>
  <c r="I15" i="2" s="1"/>
  <c r="H16" i="2"/>
  <c r="I16" i="2" s="1"/>
  <c r="H5" i="2"/>
  <c r="I5" i="2" s="1"/>
  <c r="F6" i="2"/>
  <c r="G6" i="2" s="1"/>
  <c r="J6" i="2" s="1"/>
  <c r="F7" i="2"/>
  <c r="G7" i="2" s="1"/>
  <c r="J7" i="2" s="1"/>
  <c r="F8" i="2"/>
  <c r="G8" i="2" s="1"/>
  <c r="F9" i="2"/>
  <c r="G9" i="2" s="1"/>
  <c r="F10" i="2"/>
  <c r="G10" i="2" s="1"/>
  <c r="F11" i="2"/>
  <c r="G11" i="2" s="1"/>
  <c r="F12" i="2"/>
  <c r="G12" i="2" s="1"/>
  <c r="F13" i="2"/>
  <c r="G13" i="2" s="1"/>
  <c r="F14" i="2"/>
  <c r="G14" i="2" s="1"/>
  <c r="F15" i="2"/>
  <c r="G15" i="2" s="1"/>
  <c r="F16" i="2"/>
  <c r="G16" i="2" s="1"/>
  <c r="F5" i="2"/>
  <c r="G5" i="2" s="1"/>
  <c r="D6" i="2"/>
  <c r="D7" i="2"/>
  <c r="D8" i="2"/>
  <c r="D9" i="2"/>
  <c r="D10" i="2"/>
  <c r="D11" i="2"/>
  <c r="D12" i="2"/>
  <c r="D13" i="2"/>
  <c r="D14" i="2"/>
  <c r="D15" i="2"/>
  <c r="D16" i="2"/>
  <c r="D5" i="2"/>
  <c r="J11" i="2" l="1"/>
  <c r="J8" i="2"/>
  <c r="J10" i="2"/>
  <c r="J15" i="2"/>
  <c r="J14" i="2"/>
  <c r="J13" i="2"/>
  <c r="J9" i="2"/>
  <c r="J16" i="2"/>
  <c r="J12" i="2"/>
  <c r="J5" i="2"/>
</calcChain>
</file>

<file path=xl/sharedStrings.xml><?xml version="1.0" encoding="utf-8"?>
<sst xmlns="http://schemas.openxmlformats.org/spreadsheetml/2006/main" count="60" uniqueCount="23">
  <si>
    <t>Make a Sales Tracker in Excel</t>
  </si>
  <si>
    <t>List of Products</t>
  </si>
  <si>
    <t>Product ID</t>
  </si>
  <si>
    <t>Date</t>
  </si>
  <si>
    <t>Units</t>
  </si>
  <si>
    <t>Item</t>
  </si>
  <si>
    <t>Price/Unit</t>
  </si>
  <si>
    <t>Revenue</t>
  </si>
  <si>
    <t>Cost/Unit</t>
  </si>
  <si>
    <t>Total Cost</t>
  </si>
  <si>
    <t>Profit</t>
  </si>
  <si>
    <t>Name</t>
  </si>
  <si>
    <t>W001</t>
  </si>
  <si>
    <t>W002</t>
  </si>
  <si>
    <t>Adjustable Dumbbells (40 lbs pair)</t>
  </si>
  <si>
    <t>W003</t>
  </si>
  <si>
    <t>Gymnastics Grips</t>
  </si>
  <si>
    <t>Olympic Barbell Bar (5ft)</t>
  </si>
  <si>
    <t>W004</t>
  </si>
  <si>
    <t>Hex Dumbbell (20 lbs pair)</t>
  </si>
  <si>
    <t>Row Labels</t>
  </si>
  <si>
    <t>Grand Total</t>
  </si>
  <si>
    <t>Sum of Profit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</si>
</sst>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15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44" fontId="0" fillId="0" borderId="0" xfId="1" applyFont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44" fontId="0" fillId="0" borderId="2" xfId="1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16" fontId="0" fillId="0" borderId="2" xfId="0" applyNumberFormat="1" applyBorder="1" applyAlignment="1">
      <alignment vertical="center"/>
    </xf>
    <xf numFmtId="0" fontId="4" fillId="3" borderId="2" xfId="2" applyFont="1" applyFill="1" applyBorder="1" applyAlignment="1">
      <alignment horizontal="center" vertical="center"/>
    </xf>
    <xf numFmtId="0" fontId="0" fillId="0" borderId="2" xfId="0" pivotButton="1" applyBorder="1"/>
    <xf numFmtId="0" fontId="0" fillId="0" borderId="2" xfId="0" applyBorder="1"/>
    <xf numFmtId="16" fontId="0" fillId="0" borderId="2" xfId="0" applyNumberFormat="1" applyBorder="1" applyAlignment="1">
      <alignment horizontal="left"/>
    </xf>
    <xf numFmtId="0" fontId="0" fillId="0" borderId="2" xfId="0" applyNumberFormat="1" applyBorder="1"/>
    <xf numFmtId="0" fontId="0" fillId="0" borderId="2" xfId="0" applyBorder="1" applyAlignment="1">
      <alignment horizontal="left" indent="1"/>
    </xf>
    <xf numFmtId="0" fontId="0" fillId="0" borderId="2" xfId="0" applyBorder="1" applyAlignment="1">
      <alignment horizontal="left"/>
    </xf>
  </cellXfs>
  <cellStyles count="3">
    <cellStyle name="Currency" xfId="1" builtinId="4"/>
    <cellStyle name="Heading 2" xfId="2" builtinId="17"/>
    <cellStyle name="Normal" xfId="0" builtinId="0"/>
  </cellStyles>
  <dxfs count="2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[Make a Sales Tracker.xlsx]PivotTable1!PivotTable1</c:name>
    <c:fmtId val="33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Profit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1">
                <a:alpha val="85000"/>
              </a:schemeClr>
            </a:solidFill>
            <a:ln>
              <a:noFill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PivotTable1!$B$3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PivotTable1!$A$4:$A$19</c:f>
              <c:multiLvlStrCache>
                <c:ptCount val="12"/>
                <c:lvl>
                  <c:pt idx="0">
                    <c:v>W001</c:v>
                  </c:pt>
                  <c:pt idx="1">
                    <c:v>W002</c:v>
                  </c:pt>
                  <c:pt idx="2">
                    <c:v>W003</c:v>
                  </c:pt>
                  <c:pt idx="3">
                    <c:v>W004</c:v>
                  </c:pt>
                  <c:pt idx="4">
                    <c:v>W001</c:v>
                  </c:pt>
                  <c:pt idx="5">
                    <c:v>W002</c:v>
                  </c:pt>
                  <c:pt idx="6">
                    <c:v>W003</c:v>
                  </c:pt>
                  <c:pt idx="7">
                    <c:v>W004</c:v>
                  </c:pt>
                  <c:pt idx="8">
                    <c:v>W001</c:v>
                  </c:pt>
                  <c:pt idx="9">
                    <c:v>W002</c:v>
                  </c:pt>
                  <c:pt idx="10">
                    <c:v>W003</c:v>
                  </c:pt>
                  <c:pt idx="11">
                    <c:v>W004</c:v>
                  </c:pt>
                </c:lvl>
                <c:lvl>
                  <c:pt idx="0">
                    <c:v>23-May</c:v>
                  </c:pt>
                  <c:pt idx="4">
                    <c:v>24-May</c:v>
                  </c:pt>
                  <c:pt idx="8">
                    <c:v>25-May</c:v>
                  </c:pt>
                </c:lvl>
              </c:multiLvlStrCache>
            </c:multiLvlStrRef>
          </c:cat>
          <c:val>
            <c:numRef>
              <c:f>PivotTable1!$B$4:$B$19</c:f>
              <c:numCache>
                <c:formatCode>General</c:formatCode>
                <c:ptCount val="12"/>
                <c:pt idx="0">
                  <c:v>40</c:v>
                </c:pt>
                <c:pt idx="1">
                  <c:v>225</c:v>
                </c:pt>
                <c:pt idx="2">
                  <c:v>150</c:v>
                </c:pt>
                <c:pt idx="3">
                  <c:v>64</c:v>
                </c:pt>
                <c:pt idx="4">
                  <c:v>48</c:v>
                </c:pt>
                <c:pt idx="5">
                  <c:v>195</c:v>
                </c:pt>
                <c:pt idx="6">
                  <c:v>105</c:v>
                </c:pt>
                <c:pt idx="7">
                  <c:v>60</c:v>
                </c:pt>
                <c:pt idx="8">
                  <c:v>64</c:v>
                </c:pt>
                <c:pt idx="9">
                  <c:v>210</c:v>
                </c:pt>
                <c:pt idx="10">
                  <c:v>165</c:v>
                </c:pt>
                <c:pt idx="11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23-4001-909F-AD9FD349A5D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644563560"/>
        <c:axId val="644558640"/>
      </c:barChart>
      <c:catAx>
        <c:axId val="644563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4558640"/>
        <c:crosses val="autoZero"/>
        <c:auto val="1"/>
        <c:lblAlgn val="ctr"/>
        <c:lblOffset val="100"/>
        <c:noMultiLvlLbl val="0"/>
      </c:catAx>
      <c:valAx>
        <c:axId val="64455864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644563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[Make a Sales Tracker.xlsx]PivotTable1!PivotTable1</c:name>
    <c:fmtId val="45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Total Profit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ln w="34925" cap="rnd">
            <a:solidFill>
              <a:schemeClr val="accent1"/>
            </a:solidFill>
            <a:round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circle"/>
          <c:size val="6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9525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PivotTable1!$B$3</c:f>
              <c:strCache>
                <c:ptCount val="1"/>
                <c:pt idx="0">
                  <c:v>Total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multiLvlStrRef>
              <c:f>PivotTable1!$A$4:$A$19</c:f>
              <c:multiLvlStrCache>
                <c:ptCount val="12"/>
                <c:lvl>
                  <c:pt idx="0">
                    <c:v>W001</c:v>
                  </c:pt>
                  <c:pt idx="1">
                    <c:v>W002</c:v>
                  </c:pt>
                  <c:pt idx="2">
                    <c:v>W003</c:v>
                  </c:pt>
                  <c:pt idx="3">
                    <c:v>W004</c:v>
                  </c:pt>
                  <c:pt idx="4">
                    <c:v>W001</c:v>
                  </c:pt>
                  <c:pt idx="5">
                    <c:v>W002</c:v>
                  </c:pt>
                  <c:pt idx="6">
                    <c:v>W003</c:v>
                  </c:pt>
                  <c:pt idx="7">
                    <c:v>W004</c:v>
                  </c:pt>
                  <c:pt idx="8">
                    <c:v>W001</c:v>
                  </c:pt>
                  <c:pt idx="9">
                    <c:v>W002</c:v>
                  </c:pt>
                  <c:pt idx="10">
                    <c:v>W003</c:v>
                  </c:pt>
                  <c:pt idx="11">
                    <c:v>W004</c:v>
                  </c:pt>
                </c:lvl>
                <c:lvl>
                  <c:pt idx="0">
                    <c:v>23-May</c:v>
                  </c:pt>
                  <c:pt idx="4">
                    <c:v>24-May</c:v>
                  </c:pt>
                  <c:pt idx="8">
                    <c:v>25-May</c:v>
                  </c:pt>
                </c:lvl>
              </c:multiLvlStrCache>
            </c:multiLvlStrRef>
          </c:cat>
          <c:val>
            <c:numRef>
              <c:f>PivotTable1!$B$4:$B$19</c:f>
              <c:numCache>
                <c:formatCode>General</c:formatCode>
                <c:ptCount val="12"/>
                <c:pt idx="0">
                  <c:v>40</c:v>
                </c:pt>
                <c:pt idx="1">
                  <c:v>225</c:v>
                </c:pt>
                <c:pt idx="2">
                  <c:v>150</c:v>
                </c:pt>
                <c:pt idx="3">
                  <c:v>64</c:v>
                </c:pt>
                <c:pt idx="4">
                  <c:v>48</c:v>
                </c:pt>
                <c:pt idx="5">
                  <c:v>195</c:v>
                </c:pt>
                <c:pt idx="6">
                  <c:v>105</c:v>
                </c:pt>
                <c:pt idx="7">
                  <c:v>60</c:v>
                </c:pt>
                <c:pt idx="8">
                  <c:v>64</c:v>
                </c:pt>
                <c:pt idx="9">
                  <c:v>210</c:v>
                </c:pt>
                <c:pt idx="10">
                  <c:v>165</c:v>
                </c:pt>
                <c:pt idx="11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25-4E03-ADE8-9D51157AB0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708264"/>
        <c:axId val="456711544"/>
      </c:lineChart>
      <c:catAx>
        <c:axId val="456708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6711544"/>
        <c:crosses val="autoZero"/>
        <c:auto val="1"/>
        <c:lblAlgn val="ctr"/>
        <c:lblOffset val="100"/>
        <c:noMultiLvlLbl val="0"/>
      </c:catAx>
      <c:valAx>
        <c:axId val="456711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6708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[Make a Sales Tracker.xlsx]PivotTable2!PivotTable2</c:name>
    <c:fmtId val="5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Profit by days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circle"/>
          <c:size val="6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9525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PivotTable2!$B$3</c:f>
              <c:strCache>
                <c:ptCount val="1"/>
                <c:pt idx="0">
                  <c:v>Total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PivotTable2!$A$4:$A$7</c:f>
              <c:strCache>
                <c:ptCount val="3"/>
                <c:pt idx="0">
                  <c:v>23-May</c:v>
                </c:pt>
                <c:pt idx="1">
                  <c:v>24-May</c:v>
                </c:pt>
                <c:pt idx="2">
                  <c:v>25-May</c:v>
                </c:pt>
              </c:strCache>
            </c:strRef>
          </c:cat>
          <c:val>
            <c:numRef>
              <c:f>PivotTable2!$B$4:$B$7</c:f>
              <c:numCache>
                <c:formatCode>General</c:formatCode>
                <c:ptCount val="3"/>
                <c:pt idx="0">
                  <c:v>479</c:v>
                </c:pt>
                <c:pt idx="1">
                  <c:v>408</c:v>
                </c:pt>
                <c:pt idx="2">
                  <c:v>479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68-4FF3-ACE4-D9F5CCAB3F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55782480"/>
        <c:axId val="555774280"/>
      </c:barChart>
      <c:catAx>
        <c:axId val="555782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5774280"/>
        <c:crosses val="autoZero"/>
        <c:auto val="1"/>
        <c:lblAlgn val="ctr"/>
        <c:lblOffset val="100"/>
        <c:noMultiLvlLbl val="0"/>
      </c:catAx>
      <c:valAx>
        <c:axId val="555774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5782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[Make a Sales Tracker.xlsx]PivotTable3!PivotTable3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Profit by Products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  <c:marker>
          <c:symbol val="circle"/>
          <c:size val="6"/>
        </c:marker>
        <c:dLbl>
          <c:idx val="0"/>
          <c:spPr>
            <a:pattFill prst="pct75">
              <a:fgClr>
                <a:sysClr val="windowText" lastClr="000000">
                  <a:lumMod val="75000"/>
                  <a:lumOff val="25000"/>
                </a:sysClr>
              </a:fgClr>
              <a:bgClr>
                <a:sysClr val="windowText" lastClr="000000">
                  <a:lumMod val="65000"/>
                  <a:lumOff val="35000"/>
                </a:sys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PivotTable3!$B$3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PivotTable3!$A$4:$A$8</c:f>
              <c:strCache>
                <c:ptCount val="4"/>
                <c:pt idx="0">
                  <c:v>W001</c:v>
                </c:pt>
                <c:pt idx="1">
                  <c:v>W002</c:v>
                </c:pt>
                <c:pt idx="2">
                  <c:v>W003</c:v>
                </c:pt>
                <c:pt idx="3">
                  <c:v>W004</c:v>
                </c:pt>
              </c:strCache>
            </c:strRef>
          </c:cat>
          <c:val>
            <c:numRef>
              <c:f>PivotTable3!$B$4:$B$8</c:f>
              <c:numCache>
                <c:formatCode>General</c:formatCode>
                <c:ptCount val="4"/>
                <c:pt idx="0">
                  <c:v>152</c:v>
                </c:pt>
                <c:pt idx="1">
                  <c:v>630</c:v>
                </c:pt>
                <c:pt idx="2">
                  <c:v>420</c:v>
                </c:pt>
                <c:pt idx="3">
                  <c:v>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45-41F7-B60D-5A0B54C8D17A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[Make a Sales Tracker.xlsx]PivotTable1!PivotTable1</c:name>
    <c:fmtId val="35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Profit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1">
                <a:alpha val="85000"/>
              </a:schemeClr>
            </a:solidFill>
            <a:ln>
              <a:noFill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PivotTable1!$B$3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PivotTable1!$A$4:$A$19</c:f>
              <c:multiLvlStrCache>
                <c:ptCount val="12"/>
                <c:lvl>
                  <c:pt idx="0">
                    <c:v>W001</c:v>
                  </c:pt>
                  <c:pt idx="1">
                    <c:v>W002</c:v>
                  </c:pt>
                  <c:pt idx="2">
                    <c:v>W003</c:v>
                  </c:pt>
                  <c:pt idx="3">
                    <c:v>W004</c:v>
                  </c:pt>
                  <c:pt idx="4">
                    <c:v>W001</c:v>
                  </c:pt>
                  <c:pt idx="5">
                    <c:v>W002</c:v>
                  </c:pt>
                  <c:pt idx="6">
                    <c:v>W003</c:v>
                  </c:pt>
                  <c:pt idx="7">
                    <c:v>W004</c:v>
                  </c:pt>
                  <c:pt idx="8">
                    <c:v>W001</c:v>
                  </c:pt>
                  <c:pt idx="9">
                    <c:v>W002</c:v>
                  </c:pt>
                  <c:pt idx="10">
                    <c:v>W003</c:v>
                  </c:pt>
                  <c:pt idx="11">
                    <c:v>W004</c:v>
                  </c:pt>
                </c:lvl>
                <c:lvl>
                  <c:pt idx="0">
                    <c:v>23-May</c:v>
                  </c:pt>
                  <c:pt idx="4">
                    <c:v>24-May</c:v>
                  </c:pt>
                  <c:pt idx="8">
                    <c:v>25-May</c:v>
                  </c:pt>
                </c:lvl>
              </c:multiLvlStrCache>
            </c:multiLvlStrRef>
          </c:cat>
          <c:val>
            <c:numRef>
              <c:f>PivotTable1!$B$4:$B$19</c:f>
              <c:numCache>
                <c:formatCode>General</c:formatCode>
                <c:ptCount val="12"/>
                <c:pt idx="0">
                  <c:v>40</c:v>
                </c:pt>
                <c:pt idx="1">
                  <c:v>225</c:v>
                </c:pt>
                <c:pt idx="2">
                  <c:v>150</c:v>
                </c:pt>
                <c:pt idx="3">
                  <c:v>64</c:v>
                </c:pt>
                <c:pt idx="4">
                  <c:v>48</c:v>
                </c:pt>
                <c:pt idx="5">
                  <c:v>195</c:v>
                </c:pt>
                <c:pt idx="6">
                  <c:v>105</c:v>
                </c:pt>
                <c:pt idx="7">
                  <c:v>60</c:v>
                </c:pt>
                <c:pt idx="8">
                  <c:v>64</c:v>
                </c:pt>
                <c:pt idx="9">
                  <c:v>210</c:v>
                </c:pt>
                <c:pt idx="10">
                  <c:v>165</c:v>
                </c:pt>
                <c:pt idx="11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E8-4878-AF60-35ED240A414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644563560"/>
        <c:axId val="644558640"/>
      </c:barChart>
      <c:catAx>
        <c:axId val="644563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4558640"/>
        <c:crosses val="autoZero"/>
        <c:auto val="1"/>
        <c:lblAlgn val="ctr"/>
        <c:lblOffset val="100"/>
        <c:noMultiLvlLbl val="0"/>
      </c:catAx>
      <c:valAx>
        <c:axId val="64455864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644563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[Make a Sales Tracker.xlsx]PivotTable2!PivotTable2</c:name>
    <c:fmtId val="7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Profit by days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circle"/>
          <c:size val="6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9525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PivotTable2!$B$3</c:f>
              <c:strCache>
                <c:ptCount val="1"/>
                <c:pt idx="0">
                  <c:v>Total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PivotTable2!$A$4:$A$7</c:f>
              <c:strCache>
                <c:ptCount val="3"/>
                <c:pt idx="0">
                  <c:v>23-May</c:v>
                </c:pt>
                <c:pt idx="1">
                  <c:v>24-May</c:v>
                </c:pt>
                <c:pt idx="2">
                  <c:v>25-May</c:v>
                </c:pt>
              </c:strCache>
            </c:strRef>
          </c:cat>
          <c:val>
            <c:numRef>
              <c:f>PivotTable2!$B$4:$B$7</c:f>
              <c:numCache>
                <c:formatCode>General</c:formatCode>
                <c:ptCount val="3"/>
                <c:pt idx="0">
                  <c:v>479</c:v>
                </c:pt>
                <c:pt idx="1">
                  <c:v>408</c:v>
                </c:pt>
                <c:pt idx="2">
                  <c:v>479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E2-407A-97C5-02E408A7D1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55782480"/>
        <c:axId val="555774280"/>
      </c:barChart>
      <c:catAx>
        <c:axId val="555782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5774280"/>
        <c:crosses val="autoZero"/>
        <c:auto val="1"/>
        <c:lblAlgn val="ctr"/>
        <c:lblOffset val="100"/>
        <c:noMultiLvlLbl val="0"/>
      </c:catAx>
      <c:valAx>
        <c:axId val="555774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5782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[Make a Sales Tracker.xlsx]PivotTable3!PivotTable3</c:name>
    <c:fmtId val="4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Profit by Products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  <c:marker>
          <c:symbol val="circle"/>
          <c:size val="6"/>
        </c:marker>
        <c:dLbl>
          <c:idx val="0"/>
          <c:spPr>
            <a:pattFill prst="pct75">
              <a:fgClr>
                <a:sysClr val="windowText" lastClr="000000">
                  <a:lumMod val="75000"/>
                  <a:lumOff val="25000"/>
                </a:sysClr>
              </a:fgClr>
              <a:bgClr>
                <a:sysClr val="windowText" lastClr="000000">
                  <a:lumMod val="65000"/>
                  <a:lumOff val="35000"/>
                </a:sys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  <c:marker>
          <c:symbol val="none"/>
        </c:marker>
        <c:dLbl>
          <c:idx val="0"/>
          <c:spPr>
            <a:pattFill prst="pct75">
              <a:fgClr>
                <a:sysClr val="windowText" lastClr="000000">
                  <a:lumMod val="75000"/>
                  <a:lumOff val="25000"/>
                </a:sysClr>
              </a:fgClr>
              <a:bgClr>
                <a:sysClr val="windowText" lastClr="000000">
                  <a:lumMod val="65000"/>
                  <a:lumOff val="35000"/>
                </a:sys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</c:pivotFmt>
      <c:pivotFmt>
        <c:idx val="3"/>
        <c:spPr>
          <a:solidFill>
            <a:schemeClr val="accent2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</c:pivotFmt>
      <c:pivotFmt>
        <c:idx val="4"/>
        <c:spPr>
          <a:solidFill>
            <a:schemeClr val="accent3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</c:pivotFmt>
      <c:pivotFmt>
        <c:idx val="5"/>
        <c:spPr>
          <a:solidFill>
            <a:schemeClr val="accent4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</c:pivotFmt>
      <c:pivotFmt>
        <c:idx val="6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  <c:marker>
          <c:symbol val="none"/>
        </c:marker>
        <c:dLbl>
          <c:idx val="0"/>
          <c:spPr>
            <a:pattFill prst="pct75">
              <a:fgClr>
                <a:sysClr val="windowText" lastClr="000000">
                  <a:lumMod val="75000"/>
                  <a:lumOff val="25000"/>
                </a:sysClr>
              </a:fgClr>
              <a:bgClr>
                <a:sysClr val="windowText" lastClr="000000">
                  <a:lumMod val="65000"/>
                  <a:lumOff val="35000"/>
                </a:sys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</c:pivotFmt>
      <c:pivotFmt>
        <c:idx val="8"/>
        <c:spPr>
          <a:solidFill>
            <a:schemeClr val="accent2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</c:pivotFmt>
      <c:pivotFmt>
        <c:idx val="9"/>
        <c:spPr>
          <a:solidFill>
            <a:schemeClr val="accent3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</c:pivotFmt>
      <c:pivotFmt>
        <c:idx val="10"/>
        <c:spPr>
          <a:solidFill>
            <a:schemeClr val="accent4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</c:pivotFmt>
    </c:pivotFmts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PivotTable3!$B$3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C154-42A8-8692-3A3A1793728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C154-42A8-8692-3A3A1793728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C154-42A8-8692-3A3A1793728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C154-42A8-8692-3A3A17937282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PivotTable3!$A$4:$A$8</c:f>
              <c:strCache>
                <c:ptCount val="4"/>
                <c:pt idx="0">
                  <c:v>W001</c:v>
                </c:pt>
                <c:pt idx="1">
                  <c:v>W002</c:v>
                </c:pt>
                <c:pt idx="2">
                  <c:v>W003</c:v>
                </c:pt>
                <c:pt idx="3">
                  <c:v>W004</c:v>
                </c:pt>
              </c:strCache>
            </c:strRef>
          </c:cat>
          <c:val>
            <c:numRef>
              <c:f>PivotTable3!$B$4:$B$8</c:f>
              <c:numCache>
                <c:formatCode>General</c:formatCode>
                <c:ptCount val="4"/>
                <c:pt idx="0">
                  <c:v>152</c:v>
                </c:pt>
                <c:pt idx="1">
                  <c:v>630</c:v>
                </c:pt>
                <c:pt idx="2">
                  <c:v>420</c:v>
                </c:pt>
                <c:pt idx="3">
                  <c:v>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154-42A8-8692-3A3A17937282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[Make a Sales Tracker.xlsx]PivotTable1!PivotTable1</c:name>
    <c:fmtId val="47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Total Profit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 w="34925" cap="rnd">
            <a:solidFill>
              <a:schemeClr val="accent1"/>
            </a:solidFill>
            <a:round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circle"/>
          <c:size val="6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9525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 w="34925" cap="rnd">
            <a:solidFill>
              <a:schemeClr val="accent1"/>
            </a:solidFill>
            <a:round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circle"/>
          <c:size val="6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9525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ln w="34925" cap="rnd">
            <a:solidFill>
              <a:schemeClr val="accent1"/>
            </a:solidFill>
            <a:round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circle"/>
          <c:size val="6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9525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PivotTable1!$B$3</c:f>
              <c:strCache>
                <c:ptCount val="1"/>
                <c:pt idx="0">
                  <c:v>Total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multiLvlStrRef>
              <c:f>PivotTable1!$A$4:$A$19</c:f>
              <c:multiLvlStrCache>
                <c:ptCount val="12"/>
                <c:lvl>
                  <c:pt idx="0">
                    <c:v>W001</c:v>
                  </c:pt>
                  <c:pt idx="1">
                    <c:v>W002</c:v>
                  </c:pt>
                  <c:pt idx="2">
                    <c:v>W003</c:v>
                  </c:pt>
                  <c:pt idx="3">
                    <c:v>W004</c:v>
                  </c:pt>
                  <c:pt idx="4">
                    <c:v>W001</c:v>
                  </c:pt>
                  <c:pt idx="5">
                    <c:v>W002</c:v>
                  </c:pt>
                  <c:pt idx="6">
                    <c:v>W003</c:v>
                  </c:pt>
                  <c:pt idx="7">
                    <c:v>W004</c:v>
                  </c:pt>
                  <c:pt idx="8">
                    <c:v>W001</c:v>
                  </c:pt>
                  <c:pt idx="9">
                    <c:v>W002</c:v>
                  </c:pt>
                  <c:pt idx="10">
                    <c:v>W003</c:v>
                  </c:pt>
                  <c:pt idx="11">
                    <c:v>W004</c:v>
                  </c:pt>
                </c:lvl>
                <c:lvl>
                  <c:pt idx="0">
                    <c:v>23-May</c:v>
                  </c:pt>
                  <c:pt idx="4">
                    <c:v>24-May</c:v>
                  </c:pt>
                  <c:pt idx="8">
                    <c:v>25-May</c:v>
                  </c:pt>
                </c:lvl>
              </c:multiLvlStrCache>
            </c:multiLvlStrRef>
          </c:cat>
          <c:val>
            <c:numRef>
              <c:f>PivotTable1!$B$4:$B$19</c:f>
              <c:numCache>
                <c:formatCode>General</c:formatCode>
                <c:ptCount val="12"/>
                <c:pt idx="0">
                  <c:v>40</c:v>
                </c:pt>
                <c:pt idx="1">
                  <c:v>225</c:v>
                </c:pt>
                <c:pt idx="2">
                  <c:v>150</c:v>
                </c:pt>
                <c:pt idx="3">
                  <c:v>64</c:v>
                </c:pt>
                <c:pt idx="4">
                  <c:v>48</c:v>
                </c:pt>
                <c:pt idx="5">
                  <c:v>195</c:v>
                </c:pt>
                <c:pt idx="6">
                  <c:v>105</c:v>
                </c:pt>
                <c:pt idx="7">
                  <c:v>60</c:v>
                </c:pt>
                <c:pt idx="8">
                  <c:v>64</c:v>
                </c:pt>
                <c:pt idx="9">
                  <c:v>210</c:v>
                </c:pt>
                <c:pt idx="10">
                  <c:v>165</c:v>
                </c:pt>
                <c:pt idx="11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2D-4858-B509-777EE6D1A6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708264"/>
        <c:axId val="456711544"/>
      </c:lineChart>
      <c:catAx>
        <c:axId val="456708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6711544"/>
        <c:crosses val="autoZero"/>
        <c:auto val="1"/>
        <c:lblAlgn val="ctr"/>
        <c:lblOffset val="100"/>
        <c:noMultiLvlLbl val="0"/>
      </c:catAx>
      <c:valAx>
        <c:axId val="456711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6708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556260</xdr:colOff>
      <xdr:row>1</xdr:row>
      <xdr:rowOff>64770</xdr:rowOff>
    </xdr:from>
    <xdr:to>
      <xdr:col>10</xdr:col>
      <xdr:colOff>152400</xdr:colOff>
      <xdr:row>15</xdr:row>
      <xdr:rowOff>53340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A144EC7D-0CB7-0591-F769-A0EA298E23A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129540</xdr:colOff>
      <xdr:row>8</xdr:row>
      <xdr:rowOff>64770</xdr:rowOff>
    </xdr:from>
    <xdr:to>
      <xdr:col>12</xdr:col>
      <xdr:colOff>434340</xdr:colOff>
      <xdr:row>23</xdr:row>
      <xdr:rowOff>64770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7B94E6D7-195E-7593-2004-E073D6ACCA8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213360</xdr:colOff>
      <xdr:row>1</xdr:row>
      <xdr:rowOff>140970</xdr:rowOff>
    </xdr:from>
    <xdr:to>
      <xdr:col>10</xdr:col>
      <xdr:colOff>518160</xdr:colOff>
      <xdr:row>16</xdr:row>
      <xdr:rowOff>140970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36C679F-EDA6-B4ED-6EF7-B280D825433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</xdr:colOff>
      <xdr:row>6</xdr:row>
      <xdr:rowOff>179070</xdr:rowOff>
    </xdr:from>
    <xdr:to>
      <xdr:col>11</xdr:col>
      <xdr:colOff>335280</xdr:colOff>
      <xdr:row>21</xdr:row>
      <xdr:rowOff>179070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CEC737-27D5-4C19-FC65-C52D38E4B3D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297180</xdr:colOff>
      <xdr:row>14</xdr:row>
      <xdr:rowOff>30480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FE138C5-CBC1-4032-B31D-74460883F6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13</xdr:row>
      <xdr:rowOff>175260</xdr:rowOff>
    </xdr:from>
    <xdr:to>
      <xdr:col>7</xdr:col>
      <xdr:colOff>304800</xdr:colOff>
      <xdr:row>28</xdr:row>
      <xdr:rowOff>30480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3F7541FC-EAA0-4215-BD2A-7B84086012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312420</xdr:colOff>
      <xdr:row>13</xdr:row>
      <xdr:rowOff>160020</xdr:rowOff>
    </xdr:from>
    <xdr:to>
      <xdr:col>15</xdr:col>
      <xdr:colOff>7620</xdr:colOff>
      <xdr:row>28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AB036359-4E58-4DAA-AAF0-553E36810E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304800</xdr:colOff>
      <xdr:row>0</xdr:row>
      <xdr:rowOff>7620</xdr:rowOff>
    </xdr:from>
    <xdr:to>
      <xdr:col>15</xdr:col>
      <xdr:colOff>0</xdr:colOff>
      <xdr:row>13</xdr:row>
      <xdr:rowOff>160020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31260768-637D-4D45-BB0F-D9A9FC3E69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er" refreshedDate="44707.476137847225" createdVersion="7" refreshedVersion="7" minRefreshableVersion="3" recordCount="12" xr:uid="{0B1B387E-D6A7-41D0-9F3B-4A24B861E8FC}">
  <cacheSource type="worksheet">
    <worksheetSource ref="B4:J16" sheet="Sales Tracker"/>
  </cacheSource>
  <cacheFields count="10">
    <cacheField name="Order No" numFmtId="0">
      <sharedItems containsSemiMixedTypes="0" containsString="0" containsNumber="1" containsInteger="1" minValue="1" maxValue="12"/>
    </cacheField>
    <cacheField name="Date" numFmtId="16">
      <sharedItems containsSemiMixedTypes="0" containsNonDate="0" containsDate="1" containsString="0" minDate="2022-05-23T00:00:00" maxDate="2022-05-26T00:00:00" count="3">
        <d v="2022-05-23T00:00:00"/>
        <d v="2022-05-24T00:00:00"/>
        <d v="2022-05-25T00:00:00"/>
      </sharedItems>
    </cacheField>
    <cacheField name="Product ID" numFmtId="0">
      <sharedItems count="4">
        <s v="W001"/>
        <s v="W002"/>
        <s v="W003"/>
        <s v="W004"/>
      </sharedItems>
    </cacheField>
    <cacheField name="Item" numFmtId="0">
      <sharedItems count="4">
        <s v="Hex Dumbbell (20 lbs pair)"/>
        <s v="Adjustable Dumbbells (40 lbs pair)"/>
        <s v="Olympic Barbell Bar (5ft)"/>
        <s v="Gymnastics Grips"/>
      </sharedItems>
    </cacheField>
    <cacheField name="Units" numFmtId="0">
      <sharedItems containsSemiMixedTypes="0" containsString="0" containsNumber="1" containsInteger="1" minValue="5" maxValue="16"/>
    </cacheField>
    <cacheField name="Price/Unit" numFmtId="44">
      <sharedItems containsSemiMixedTypes="0" containsString="0" containsNumber="1" containsInteger="1" minValue="13" maxValue="50"/>
    </cacheField>
    <cacheField name="Revenue" numFmtId="44">
      <sharedItems containsSemiMixedTypes="0" containsString="0" containsNumber="1" containsInteger="1" minValue="110" maxValue="600"/>
    </cacheField>
    <cacheField name="Cost/Unit" numFmtId="44">
      <sharedItems containsSemiMixedTypes="0" containsString="0" containsNumber="1" containsInteger="1" minValue="9" maxValue="35"/>
    </cacheField>
    <cacheField name="Total Cost" numFmtId="44">
      <sharedItems containsSemiMixedTypes="0" containsString="0" containsNumber="1" containsInteger="1" minValue="70" maxValue="385"/>
    </cacheField>
    <cacheField name="Profit" numFmtId="44">
      <sharedItems containsSemiMixedTypes="0" containsString="0" containsNumber="1" containsInteger="1" minValue="40" maxValue="22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">
  <r>
    <n v="1"/>
    <x v="0"/>
    <x v="0"/>
    <x v="0"/>
    <n v="5"/>
    <n v="22"/>
    <n v="110"/>
    <n v="14"/>
    <n v="70"/>
    <n v="40"/>
  </r>
  <r>
    <n v="2"/>
    <x v="0"/>
    <x v="1"/>
    <x v="1"/>
    <n v="15"/>
    <n v="40"/>
    <n v="600"/>
    <n v="25"/>
    <n v="375"/>
    <n v="225"/>
  </r>
  <r>
    <n v="3"/>
    <x v="0"/>
    <x v="2"/>
    <x v="2"/>
    <n v="10"/>
    <n v="50"/>
    <n v="500"/>
    <n v="35"/>
    <n v="350"/>
    <n v="150"/>
  </r>
  <r>
    <n v="4"/>
    <x v="0"/>
    <x v="3"/>
    <x v="3"/>
    <n v="16"/>
    <n v="13"/>
    <n v="208"/>
    <n v="9"/>
    <n v="144"/>
    <n v="64"/>
  </r>
  <r>
    <n v="5"/>
    <x v="1"/>
    <x v="0"/>
    <x v="0"/>
    <n v="6"/>
    <n v="22"/>
    <n v="132"/>
    <n v="14"/>
    <n v="84"/>
    <n v="48"/>
  </r>
  <r>
    <n v="6"/>
    <x v="1"/>
    <x v="1"/>
    <x v="1"/>
    <n v="13"/>
    <n v="40"/>
    <n v="520"/>
    <n v="25"/>
    <n v="325"/>
    <n v="195"/>
  </r>
  <r>
    <n v="7"/>
    <x v="1"/>
    <x v="2"/>
    <x v="2"/>
    <n v="7"/>
    <n v="50"/>
    <n v="350"/>
    <n v="35"/>
    <n v="245"/>
    <n v="105"/>
  </r>
  <r>
    <n v="8"/>
    <x v="1"/>
    <x v="3"/>
    <x v="3"/>
    <n v="15"/>
    <n v="13"/>
    <n v="195"/>
    <n v="9"/>
    <n v="135"/>
    <n v="60"/>
  </r>
  <r>
    <n v="9"/>
    <x v="2"/>
    <x v="0"/>
    <x v="0"/>
    <n v="8"/>
    <n v="22"/>
    <n v="176"/>
    <n v="14"/>
    <n v="112"/>
    <n v="64"/>
  </r>
  <r>
    <n v="10"/>
    <x v="2"/>
    <x v="1"/>
    <x v="1"/>
    <n v="14"/>
    <n v="40"/>
    <n v="560"/>
    <n v="25"/>
    <n v="350"/>
    <n v="210"/>
  </r>
  <r>
    <n v="11"/>
    <x v="2"/>
    <x v="2"/>
    <x v="2"/>
    <n v="11"/>
    <n v="50"/>
    <n v="550"/>
    <n v="35"/>
    <n v="385"/>
    <n v="165"/>
  </r>
  <r>
    <n v="12"/>
    <x v="2"/>
    <x v="3"/>
    <x v="3"/>
    <n v="10"/>
    <n v="13"/>
    <n v="130"/>
    <n v="9"/>
    <n v="90"/>
    <n v="4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088F91A-03BD-4A2E-A6CE-0B751DD27C2E}" name="PivotTable1" cacheId="8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chartFormat="56">
  <location ref="A3:B19" firstHeaderRow="1" firstDataRow="1" firstDataCol="1"/>
  <pivotFields count="10">
    <pivotField showAll="0"/>
    <pivotField axis="axisRow" numFmtId="16" showAll="0">
      <items count="4">
        <item x="0"/>
        <item x="1"/>
        <item x="2"/>
        <item t="default"/>
      </items>
    </pivotField>
    <pivotField axis="axisRow" showAll="0">
      <items count="5">
        <item x="0"/>
        <item x="1"/>
        <item x="2"/>
        <item x="3"/>
        <item t="default"/>
      </items>
    </pivotField>
    <pivotField showAll="0">
      <items count="5">
        <item x="1"/>
        <item x="3"/>
        <item x="0"/>
        <item x="2"/>
        <item t="default"/>
      </items>
    </pivotField>
    <pivotField showAll="0"/>
    <pivotField numFmtId="44" showAll="0"/>
    <pivotField numFmtId="44" showAll="0"/>
    <pivotField numFmtId="44" showAll="0"/>
    <pivotField numFmtId="44" showAll="0"/>
    <pivotField dataField="1" numFmtId="44" showAll="0"/>
  </pivotFields>
  <rowFields count="2">
    <field x="1"/>
    <field x="2"/>
  </rowFields>
  <rowItems count="16">
    <i>
      <x/>
    </i>
    <i r="1">
      <x/>
    </i>
    <i r="1">
      <x v="1"/>
    </i>
    <i r="1">
      <x v="2"/>
    </i>
    <i r="1">
      <x v="3"/>
    </i>
    <i>
      <x v="1"/>
    </i>
    <i r="1">
      <x/>
    </i>
    <i r="1">
      <x v="1"/>
    </i>
    <i r="1">
      <x v="2"/>
    </i>
    <i r="1">
      <x v="3"/>
    </i>
    <i>
      <x v="2"/>
    </i>
    <i r="1">
      <x/>
    </i>
    <i r="1">
      <x v="1"/>
    </i>
    <i r="1">
      <x v="2"/>
    </i>
    <i r="1">
      <x v="3"/>
    </i>
    <i t="grand">
      <x/>
    </i>
  </rowItems>
  <colItems count="1">
    <i/>
  </colItems>
  <dataFields count="1">
    <dataField name="Sum of Profit" fld="9" baseField="0" baseItem="0"/>
  </dataFields>
  <formats count="6">
    <format dxfId="20">
      <pivotArea type="all" dataOnly="0" outline="0" fieldPosition="0"/>
    </format>
    <format dxfId="19">
      <pivotArea outline="0" collapsedLevelsAreSubtotals="1" fieldPosition="0"/>
    </format>
    <format dxfId="18">
      <pivotArea field="1" type="button" dataOnly="0" labelOnly="1" outline="0" axis="axisRow" fieldPosition="0"/>
    </format>
    <format dxfId="17">
      <pivotArea dataOnly="0" labelOnly="1" fieldPosition="0">
        <references count="1">
          <reference field="1" count="0"/>
        </references>
      </pivotArea>
    </format>
    <format dxfId="16">
      <pivotArea dataOnly="0" labelOnly="1" grandRow="1" outline="0" fieldPosition="0"/>
    </format>
    <format dxfId="15">
      <pivotArea dataOnly="0" labelOnly="1" outline="0" axis="axisValues" fieldPosition="0"/>
    </format>
  </formats>
  <chartFormats count="4">
    <chartFormat chart="3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5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5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7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FAE5089-5902-4154-8DCF-62109554A0F5}" name="PivotTable2" cacheId="8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chartFormat="21">
  <location ref="A3:B7" firstHeaderRow="1" firstDataRow="1" firstDataCol="1"/>
  <pivotFields count="10">
    <pivotField showAll="0"/>
    <pivotField axis="axisRow" numFmtId="16" showAll="0">
      <items count="4">
        <item sd="0" x="0"/>
        <item sd="0" x="1"/>
        <item sd="0" x="2"/>
        <item t="default" sd="0"/>
      </items>
    </pivotField>
    <pivotField axis="axisRow" showAll="0">
      <items count="5">
        <item x="0"/>
        <item x="1"/>
        <item x="2"/>
        <item x="3"/>
        <item t="default"/>
      </items>
    </pivotField>
    <pivotField showAll="0"/>
    <pivotField showAll="0"/>
    <pivotField numFmtId="44" showAll="0"/>
    <pivotField numFmtId="44" showAll="0"/>
    <pivotField numFmtId="44" showAll="0"/>
    <pivotField numFmtId="44" showAll="0"/>
    <pivotField dataField="1" numFmtId="44" showAll="0"/>
  </pivotFields>
  <rowFields count="2">
    <field x="1"/>
    <field x="2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Sum of Profit" fld="9" baseField="0" baseItem="0"/>
  </dataFields>
  <formats count="9">
    <format dxfId="0">
      <pivotArea type="all" dataOnly="0" outline="0" fieldPosition="0"/>
    </format>
    <format dxfId="1">
      <pivotArea outline="0" collapsedLevelsAreSubtotals="1" fieldPosition="0"/>
    </format>
    <format dxfId="2">
      <pivotArea field="1" type="button" dataOnly="0" labelOnly="1" outline="0" axis="axisRow" fieldPosition="0"/>
    </format>
    <format dxfId="3">
      <pivotArea dataOnly="0" labelOnly="1" fieldPosition="0">
        <references count="1">
          <reference field="1" count="0"/>
        </references>
      </pivotArea>
    </format>
    <format dxfId="4">
      <pivotArea dataOnly="0" labelOnly="1" grandRow="1" outline="0" fieldPosition="0"/>
    </format>
    <format dxfId="5">
      <pivotArea dataOnly="0" labelOnly="1" fieldPosition="0">
        <references count="2">
          <reference field="1" count="1" selected="0">
            <x v="0"/>
          </reference>
          <reference field="2" count="0"/>
        </references>
      </pivotArea>
    </format>
    <format dxfId="6">
      <pivotArea dataOnly="0" labelOnly="1" fieldPosition="0">
        <references count="2">
          <reference field="1" count="1" selected="0">
            <x v="1"/>
          </reference>
          <reference field="2" count="0"/>
        </references>
      </pivotArea>
    </format>
    <format dxfId="7">
      <pivotArea dataOnly="0" labelOnly="1" fieldPosition="0">
        <references count="2">
          <reference field="1" count="1" selected="0">
            <x v="2"/>
          </reference>
          <reference field="2" count="0"/>
        </references>
      </pivotArea>
    </format>
    <format dxfId="8">
      <pivotArea dataOnly="0" labelOnly="1" outline="0" axis="axisValues" fieldPosition="0"/>
    </format>
  </formats>
  <chartFormats count="2">
    <chartFormat chart="5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0606D5D-A6D0-480B-94AC-1F0C0A0B0F9E}" name="PivotTable3" cacheId="8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chartFormat="8">
  <location ref="A3:B8" firstHeaderRow="1" firstDataRow="1" firstDataCol="1"/>
  <pivotFields count="10">
    <pivotField showAll="0"/>
    <pivotField numFmtId="16" showAll="0"/>
    <pivotField axis="axisRow" showAll="0">
      <items count="5">
        <item x="0"/>
        <item x="1"/>
        <item x="2"/>
        <item x="3"/>
        <item t="default"/>
      </items>
    </pivotField>
    <pivotField showAll="0"/>
    <pivotField showAll="0"/>
    <pivotField numFmtId="44" showAll="0"/>
    <pivotField numFmtId="44" showAll="0"/>
    <pivotField numFmtId="44" showAll="0"/>
    <pivotField numFmtId="44" showAll="0"/>
    <pivotField dataField="1" numFmtId="44" showAll="0"/>
  </pivotFields>
  <rowFields count="1">
    <field x="2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Sum of Profit" fld="9" baseField="0" baseItem="0"/>
  </dataFields>
  <formats count="6">
    <format dxfId="14">
      <pivotArea type="all" dataOnly="0" outline="0" fieldPosition="0"/>
    </format>
    <format dxfId="13">
      <pivotArea outline="0" collapsedLevelsAreSubtotals="1" fieldPosition="0"/>
    </format>
    <format dxfId="12">
      <pivotArea field="2" type="button" dataOnly="0" labelOnly="1" outline="0" axis="axisRow" fieldPosition="0"/>
    </format>
    <format dxfId="11">
      <pivotArea dataOnly="0" labelOnly="1" fieldPosition="0">
        <references count="1">
          <reference field="2" count="0"/>
        </references>
      </pivotArea>
    </format>
    <format dxfId="10">
      <pivotArea dataOnly="0" labelOnly="1" grandRow="1" outline="0" fieldPosition="0"/>
    </format>
    <format dxfId="9">
      <pivotArea dataOnly="0" labelOnly="1" outline="0" axis="axisValues" fieldPosition="0"/>
    </format>
  </formats>
  <chartFormats count="6">
    <chartFormat chart="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7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4" format="8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4" format="9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4" format="10">
      <pivotArea type="data" outline="0" fieldPosition="0">
        <references count="2">
          <reference field="4294967294" count="1" selected="0">
            <x v="0"/>
          </reference>
          <reference field="2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BEB36-32D3-450D-8587-03B4067C1466}">
  <dimension ref="B2:J18"/>
  <sheetViews>
    <sheetView showGridLines="0" tabSelected="1" workbookViewId="0">
      <selection activeCell="J6" sqref="J6"/>
    </sheetView>
  </sheetViews>
  <sheetFormatPr defaultRowHeight="19.95" customHeight="1" x14ac:dyDescent="0.3"/>
  <cols>
    <col min="1" max="1" width="4.77734375" style="1" customWidth="1"/>
    <col min="2" max="2" width="9.6640625" style="1" bestFit="1" customWidth="1"/>
    <col min="3" max="3" width="10.88671875" style="1" bestFit="1" customWidth="1"/>
    <col min="4" max="4" width="28.5546875" style="1" bestFit="1" customWidth="1"/>
    <col min="5" max="5" width="8.88671875" style="1"/>
    <col min="6" max="6" width="10.5546875" style="1" bestFit="1" customWidth="1"/>
    <col min="7" max="7" width="9" style="1" bestFit="1" customWidth="1"/>
    <col min="8" max="8" width="10.109375" style="1" bestFit="1" customWidth="1"/>
    <col min="9" max="9" width="10.44140625" style="1" bestFit="1" customWidth="1"/>
    <col min="10" max="10" width="8.6640625" style="1" bestFit="1" customWidth="1"/>
    <col min="11" max="16384" width="8.88671875" style="1"/>
  </cols>
  <sheetData>
    <row r="2" spans="2:10" ht="19.95" customHeight="1" x14ac:dyDescent="0.3">
      <c r="B2" s="8" t="s">
        <v>0</v>
      </c>
      <c r="C2" s="8"/>
      <c r="D2" s="8"/>
      <c r="E2" s="8"/>
      <c r="F2" s="8"/>
      <c r="G2" s="8"/>
      <c r="H2" s="8"/>
      <c r="I2" s="8"/>
      <c r="J2" s="8"/>
    </row>
    <row r="4" spans="2:10" ht="19.95" customHeight="1" x14ac:dyDescent="0.3">
      <c r="B4" s="4" t="s">
        <v>3</v>
      </c>
      <c r="C4" s="4" t="s">
        <v>2</v>
      </c>
      <c r="D4" s="4" t="s">
        <v>5</v>
      </c>
      <c r="E4" s="4" t="s">
        <v>4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</row>
    <row r="5" spans="2:10" ht="19.95" customHeight="1" x14ac:dyDescent="0.3">
      <c r="B5" s="7">
        <v>44704</v>
      </c>
      <c r="C5" s="6" t="s">
        <v>12</v>
      </c>
      <c r="D5" s="2" t="str">
        <f>IFERROR(VLOOKUP(C5,'Product Lists'!$B$5:$E$8,2),"-")</f>
        <v>Hex Dumbbell (20 lbs pair)</v>
      </c>
      <c r="E5" s="6">
        <v>5</v>
      </c>
      <c r="F5" s="5">
        <f>IFERROR(VLOOKUP(C5,'Product Lists'!$B$5:$E$8,3),0)</f>
        <v>22</v>
      </c>
      <c r="G5" s="5">
        <f>F5*E5</f>
        <v>110</v>
      </c>
      <c r="H5" s="5">
        <f>IFERROR(VLOOKUP(C5,'Product Lists'!$B$5:$E$8,4),"0")</f>
        <v>14</v>
      </c>
      <c r="I5" s="5">
        <f>H5*E5</f>
        <v>70</v>
      </c>
      <c r="J5" s="5">
        <f>G5-I5</f>
        <v>40</v>
      </c>
    </row>
    <row r="6" spans="2:10" ht="19.95" customHeight="1" x14ac:dyDescent="0.3">
      <c r="B6" s="7">
        <v>44704</v>
      </c>
      <c r="C6" s="6" t="s">
        <v>13</v>
      </c>
      <c r="D6" s="2" t="str">
        <f>IFERROR(VLOOKUP(C6,'Product Lists'!$B$5:$E$8,2),"-")</f>
        <v>Adjustable Dumbbells (40 lbs pair)</v>
      </c>
      <c r="E6" s="6">
        <v>15</v>
      </c>
      <c r="F6" s="5">
        <f>IFERROR(VLOOKUP(C6,'Product Lists'!$B$5:$E$8,3),0)</f>
        <v>40</v>
      </c>
      <c r="G6" s="5">
        <f t="shared" ref="G6:G16" si="0">F6*E6</f>
        <v>600</v>
      </c>
      <c r="H6" s="5">
        <f>IFERROR(VLOOKUP(C6,'Product Lists'!$B$5:$E$8,4),"0")</f>
        <v>25</v>
      </c>
      <c r="I6" s="5">
        <f t="shared" ref="I6:I16" si="1">H6*E6</f>
        <v>375</v>
      </c>
      <c r="J6" s="5">
        <f t="shared" ref="J6:J16" si="2">G6-I6</f>
        <v>225</v>
      </c>
    </row>
    <row r="7" spans="2:10" ht="19.95" customHeight="1" x14ac:dyDescent="0.3">
      <c r="B7" s="7">
        <v>44704</v>
      </c>
      <c r="C7" s="6" t="s">
        <v>15</v>
      </c>
      <c r="D7" s="2" t="str">
        <f>IFERROR(VLOOKUP(C7,'Product Lists'!$B$5:$E$8,2),"-")</f>
        <v>Olympic Barbell Bar (5ft)</v>
      </c>
      <c r="E7" s="6">
        <v>10</v>
      </c>
      <c r="F7" s="5">
        <f>IFERROR(VLOOKUP(C7,'Product Lists'!$B$5:$E$8,3),0)</f>
        <v>50</v>
      </c>
      <c r="G7" s="5">
        <f t="shared" si="0"/>
        <v>500</v>
      </c>
      <c r="H7" s="5">
        <f>IFERROR(VLOOKUP(C7,'Product Lists'!$B$5:$E$8,4),"0")</f>
        <v>35</v>
      </c>
      <c r="I7" s="5">
        <f t="shared" si="1"/>
        <v>350</v>
      </c>
      <c r="J7" s="5">
        <f t="shared" si="2"/>
        <v>150</v>
      </c>
    </row>
    <row r="8" spans="2:10" ht="19.95" customHeight="1" x14ac:dyDescent="0.3">
      <c r="B8" s="7">
        <v>44704</v>
      </c>
      <c r="C8" s="6" t="s">
        <v>18</v>
      </c>
      <c r="D8" s="2" t="str">
        <f>IFERROR(VLOOKUP(C8,'Product Lists'!$B$5:$E$8,2),"-")</f>
        <v>Gymnastics Grips</v>
      </c>
      <c r="E8" s="6">
        <v>16</v>
      </c>
      <c r="F8" s="5">
        <f>IFERROR(VLOOKUP(C8,'Product Lists'!$B$5:$E$8,3),0)</f>
        <v>13</v>
      </c>
      <c r="G8" s="5">
        <f t="shared" si="0"/>
        <v>208</v>
      </c>
      <c r="H8" s="5">
        <f>IFERROR(VLOOKUP(C8,'Product Lists'!$B$5:$E$8,4),"0")</f>
        <v>9</v>
      </c>
      <c r="I8" s="5">
        <f t="shared" si="1"/>
        <v>144</v>
      </c>
      <c r="J8" s="5">
        <f t="shared" si="2"/>
        <v>64</v>
      </c>
    </row>
    <row r="9" spans="2:10" ht="19.95" customHeight="1" x14ac:dyDescent="0.3">
      <c r="B9" s="7">
        <v>44705</v>
      </c>
      <c r="C9" s="6" t="s">
        <v>12</v>
      </c>
      <c r="D9" s="2" t="str">
        <f>IFERROR(VLOOKUP(C9,'Product Lists'!$B$5:$E$8,2),"-")</f>
        <v>Hex Dumbbell (20 lbs pair)</v>
      </c>
      <c r="E9" s="6">
        <v>6</v>
      </c>
      <c r="F9" s="5">
        <f>IFERROR(VLOOKUP(C9,'Product Lists'!$B$5:$E$8,3),0)</f>
        <v>22</v>
      </c>
      <c r="G9" s="5">
        <f t="shared" si="0"/>
        <v>132</v>
      </c>
      <c r="H9" s="5">
        <f>IFERROR(VLOOKUP(C9,'Product Lists'!$B$5:$E$8,4),"0")</f>
        <v>14</v>
      </c>
      <c r="I9" s="5">
        <f t="shared" si="1"/>
        <v>84</v>
      </c>
      <c r="J9" s="5">
        <f t="shared" si="2"/>
        <v>48</v>
      </c>
    </row>
    <row r="10" spans="2:10" ht="19.95" customHeight="1" x14ac:dyDescent="0.3">
      <c r="B10" s="7">
        <v>44705</v>
      </c>
      <c r="C10" s="6" t="s">
        <v>13</v>
      </c>
      <c r="D10" s="2" t="str">
        <f>IFERROR(VLOOKUP(C10,'Product Lists'!$B$5:$E$8,2),"-")</f>
        <v>Adjustable Dumbbells (40 lbs pair)</v>
      </c>
      <c r="E10" s="6">
        <v>13</v>
      </c>
      <c r="F10" s="5">
        <f>IFERROR(VLOOKUP(C10,'Product Lists'!$B$5:$E$8,3),0)</f>
        <v>40</v>
      </c>
      <c r="G10" s="5">
        <f t="shared" si="0"/>
        <v>520</v>
      </c>
      <c r="H10" s="5">
        <f>IFERROR(VLOOKUP(C10,'Product Lists'!$B$5:$E$8,4),"0")</f>
        <v>25</v>
      </c>
      <c r="I10" s="5">
        <f t="shared" si="1"/>
        <v>325</v>
      </c>
      <c r="J10" s="5">
        <f t="shared" si="2"/>
        <v>195</v>
      </c>
    </row>
    <row r="11" spans="2:10" ht="19.95" customHeight="1" x14ac:dyDescent="0.3">
      <c r="B11" s="7">
        <v>44705</v>
      </c>
      <c r="C11" s="6" t="s">
        <v>15</v>
      </c>
      <c r="D11" s="2" t="str">
        <f>IFERROR(VLOOKUP(C11,'Product Lists'!$B$5:$E$8,2),"-")</f>
        <v>Olympic Barbell Bar (5ft)</v>
      </c>
      <c r="E11" s="6">
        <v>7</v>
      </c>
      <c r="F11" s="5">
        <f>IFERROR(VLOOKUP(C11,'Product Lists'!$B$5:$E$8,3),0)</f>
        <v>50</v>
      </c>
      <c r="G11" s="5">
        <f t="shared" si="0"/>
        <v>350</v>
      </c>
      <c r="H11" s="5">
        <f>IFERROR(VLOOKUP(C11,'Product Lists'!$B$5:$E$8,4),"0")</f>
        <v>35</v>
      </c>
      <c r="I11" s="5">
        <f t="shared" si="1"/>
        <v>245</v>
      </c>
      <c r="J11" s="5">
        <f t="shared" si="2"/>
        <v>105</v>
      </c>
    </row>
    <row r="12" spans="2:10" ht="19.95" customHeight="1" x14ac:dyDescent="0.3">
      <c r="B12" s="7">
        <v>44705</v>
      </c>
      <c r="C12" s="6" t="s">
        <v>18</v>
      </c>
      <c r="D12" s="2" t="str">
        <f>IFERROR(VLOOKUP(C12,'Product Lists'!$B$5:$E$8,2),"-")</f>
        <v>Gymnastics Grips</v>
      </c>
      <c r="E12" s="6">
        <v>15</v>
      </c>
      <c r="F12" s="5">
        <f>IFERROR(VLOOKUP(C12,'Product Lists'!$B$5:$E$8,3),0)</f>
        <v>13</v>
      </c>
      <c r="G12" s="5">
        <f t="shared" si="0"/>
        <v>195</v>
      </c>
      <c r="H12" s="5">
        <f>IFERROR(VLOOKUP(C12,'Product Lists'!$B$5:$E$8,4),"0")</f>
        <v>9</v>
      </c>
      <c r="I12" s="5">
        <f t="shared" si="1"/>
        <v>135</v>
      </c>
      <c r="J12" s="5">
        <f t="shared" si="2"/>
        <v>60</v>
      </c>
    </row>
    <row r="13" spans="2:10" ht="19.95" customHeight="1" x14ac:dyDescent="0.3">
      <c r="B13" s="7">
        <v>44706</v>
      </c>
      <c r="C13" s="6" t="s">
        <v>12</v>
      </c>
      <c r="D13" s="2" t="str">
        <f>IFERROR(VLOOKUP(C13,'Product Lists'!$B$5:$E$8,2),"-")</f>
        <v>Hex Dumbbell (20 lbs pair)</v>
      </c>
      <c r="E13" s="6">
        <v>8</v>
      </c>
      <c r="F13" s="5">
        <f>IFERROR(VLOOKUP(C13,'Product Lists'!$B$5:$E$8,3),0)</f>
        <v>22</v>
      </c>
      <c r="G13" s="5">
        <f t="shared" si="0"/>
        <v>176</v>
      </c>
      <c r="H13" s="5">
        <f>IFERROR(VLOOKUP(C13,'Product Lists'!$B$5:$E$8,4),"0")</f>
        <v>14</v>
      </c>
      <c r="I13" s="5">
        <f t="shared" si="1"/>
        <v>112</v>
      </c>
      <c r="J13" s="5">
        <f t="shared" si="2"/>
        <v>64</v>
      </c>
    </row>
    <row r="14" spans="2:10" ht="19.95" customHeight="1" x14ac:dyDescent="0.3">
      <c r="B14" s="7">
        <v>44706</v>
      </c>
      <c r="C14" s="6" t="s">
        <v>13</v>
      </c>
      <c r="D14" s="2" t="str">
        <f>IFERROR(VLOOKUP(C14,'Product Lists'!$B$5:$E$8,2),"-")</f>
        <v>Adjustable Dumbbells (40 lbs pair)</v>
      </c>
      <c r="E14" s="6">
        <v>14</v>
      </c>
      <c r="F14" s="5">
        <f>IFERROR(VLOOKUP(C14,'Product Lists'!$B$5:$E$8,3),0)</f>
        <v>40</v>
      </c>
      <c r="G14" s="5">
        <f t="shared" si="0"/>
        <v>560</v>
      </c>
      <c r="H14" s="5">
        <f>IFERROR(VLOOKUP(C14,'Product Lists'!$B$5:$E$8,4),"0")</f>
        <v>25</v>
      </c>
      <c r="I14" s="5">
        <f t="shared" si="1"/>
        <v>350</v>
      </c>
      <c r="J14" s="5">
        <f t="shared" si="2"/>
        <v>210</v>
      </c>
    </row>
    <row r="15" spans="2:10" ht="19.95" customHeight="1" x14ac:dyDescent="0.3">
      <c r="B15" s="7">
        <v>44706</v>
      </c>
      <c r="C15" s="6" t="s">
        <v>15</v>
      </c>
      <c r="D15" s="2" t="str">
        <f>IFERROR(VLOOKUP(C15,'Product Lists'!$B$5:$E$8,2),"-")</f>
        <v>Olympic Barbell Bar (5ft)</v>
      </c>
      <c r="E15" s="6">
        <v>11</v>
      </c>
      <c r="F15" s="5">
        <f>IFERROR(VLOOKUP(C15,'Product Lists'!$B$5:$E$8,3),0)</f>
        <v>50</v>
      </c>
      <c r="G15" s="5">
        <f t="shared" si="0"/>
        <v>550</v>
      </c>
      <c r="H15" s="5">
        <f>IFERROR(VLOOKUP(C15,'Product Lists'!$B$5:$E$8,4),"0")</f>
        <v>35</v>
      </c>
      <c r="I15" s="5">
        <f t="shared" si="1"/>
        <v>385</v>
      </c>
      <c r="J15" s="5">
        <f t="shared" si="2"/>
        <v>165</v>
      </c>
    </row>
    <row r="16" spans="2:10" ht="19.95" customHeight="1" x14ac:dyDescent="0.3">
      <c r="B16" s="7">
        <v>44706</v>
      </c>
      <c r="C16" s="6" t="s">
        <v>18</v>
      </c>
      <c r="D16" s="2" t="str">
        <f>IFERROR(VLOOKUP(C16,'Product Lists'!$B$5:$E$8,2),"-")</f>
        <v>Gymnastics Grips</v>
      </c>
      <c r="E16" s="6">
        <v>10</v>
      </c>
      <c r="F16" s="5">
        <f>IFERROR(VLOOKUP(C16,'Product Lists'!$B$5:$E$8,3),0)</f>
        <v>13</v>
      </c>
      <c r="G16" s="5">
        <f t="shared" si="0"/>
        <v>130</v>
      </c>
      <c r="H16" s="5">
        <f>IFERROR(VLOOKUP(C16,'Product Lists'!$B$5:$E$8,4),"0")</f>
        <v>9</v>
      </c>
      <c r="I16" s="5">
        <f t="shared" si="1"/>
        <v>90</v>
      </c>
      <c r="J16" s="5">
        <f t="shared" si="2"/>
        <v>40</v>
      </c>
    </row>
    <row r="17" spans="6:10" ht="19.95" customHeight="1" x14ac:dyDescent="0.3">
      <c r="F17" s="3"/>
      <c r="G17" s="3"/>
      <c r="H17" s="3"/>
      <c r="I17" s="3"/>
      <c r="J17" s="3"/>
    </row>
    <row r="18" spans="6:10" ht="19.95" customHeight="1" x14ac:dyDescent="0.3">
      <c r="F18" s="3"/>
      <c r="G18" s="3"/>
      <c r="H18" s="3"/>
      <c r="I18" s="3"/>
      <c r="J18" s="3"/>
    </row>
  </sheetData>
  <mergeCells count="1">
    <mergeCell ref="B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8"/>
  <sheetViews>
    <sheetView showGridLines="0" workbookViewId="0">
      <selection activeCell="L14" sqref="L14"/>
    </sheetView>
  </sheetViews>
  <sheetFormatPr defaultRowHeight="19.95" customHeight="1" x14ac:dyDescent="0.3"/>
  <cols>
    <col min="1" max="1" width="4.77734375" style="1" customWidth="1"/>
    <col min="2" max="2" width="10.88671875" style="1" bestFit="1" customWidth="1"/>
    <col min="3" max="3" width="28.5546875" style="1" bestFit="1" customWidth="1"/>
    <col min="4" max="4" width="10.5546875" style="1" bestFit="1" customWidth="1"/>
    <col min="5" max="5" width="10.109375" style="1" bestFit="1" customWidth="1"/>
    <col min="6" max="16384" width="8.88671875" style="1"/>
  </cols>
  <sheetData>
    <row r="2" spans="2:5" ht="19.95" customHeight="1" x14ac:dyDescent="0.3">
      <c r="B2" s="8" t="s">
        <v>1</v>
      </c>
      <c r="C2" s="8"/>
      <c r="D2" s="8"/>
      <c r="E2" s="8"/>
    </row>
    <row r="4" spans="2:5" ht="19.95" customHeight="1" x14ac:dyDescent="0.3">
      <c r="B4" s="4" t="s">
        <v>2</v>
      </c>
      <c r="C4" s="4" t="s">
        <v>11</v>
      </c>
      <c r="D4" s="4" t="s">
        <v>6</v>
      </c>
      <c r="E4" s="4" t="s">
        <v>8</v>
      </c>
    </row>
    <row r="5" spans="2:5" ht="19.95" customHeight="1" x14ac:dyDescent="0.3">
      <c r="B5" s="2" t="s">
        <v>12</v>
      </c>
      <c r="C5" s="2" t="s">
        <v>19</v>
      </c>
      <c r="D5" s="5">
        <v>22</v>
      </c>
      <c r="E5" s="5">
        <v>14</v>
      </c>
    </row>
    <row r="6" spans="2:5" ht="19.95" customHeight="1" x14ac:dyDescent="0.3">
      <c r="B6" s="2" t="s">
        <v>13</v>
      </c>
      <c r="C6" s="2" t="s">
        <v>14</v>
      </c>
      <c r="D6" s="5">
        <v>40</v>
      </c>
      <c r="E6" s="5">
        <v>25</v>
      </c>
    </row>
    <row r="7" spans="2:5" ht="19.95" customHeight="1" x14ac:dyDescent="0.3">
      <c r="B7" s="2" t="s">
        <v>15</v>
      </c>
      <c r="C7" s="2" t="s">
        <v>17</v>
      </c>
      <c r="D7" s="5">
        <v>50</v>
      </c>
      <c r="E7" s="5">
        <v>35</v>
      </c>
    </row>
    <row r="8" spans="2:5" ht="19.95" customHeight="1" x14ac:dyDescent="0.3">
      <c r="B8" s="2" t="s">
        <v>18</v>
      </c>
      <c r="C8" s="2" t="s">
        <v>16</v>
      </c>
      <c r="D8" s="5">
        <v>13</v>
      </c>
      <c r="E8" s="5">
        <v>9</v>
      </c>
    </row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7EA6D-8CD5-4EA0-A033-F8F0C01D0250}">
  <dimension ref="A3:B19"/>
  <sheetViews>
    <sheetView showGridLines="0" workbookViewId="0">
      <selection activeCell="E26" sqref="E26"/>
    </sheetView>
  </sheetViews>
  <sheetFormatPr defaultRowHeight="14.4" x14ac:dyDescent="0.3"/>
  <cols>
    <col min="1" max="1" width="12.5546875" bestFit="1" customWidth="1"/>
    <col min="2" max="2" width="12.109375" bestFit="1" customWidth="1"/>
    <col min="3" max="3" width="11.77734375" bestFit="1" customWidth="1"/>
  </cols>
  <sheetData>
    <row r="3" spans="1:2" x14ac:dyDescent="0.3">
      <c r="A3" s="9" t="s">
        <v>20</v>
      </c>
      <c r="B3" s="10" t="s">
        <v>22</v>
      </c>
    </row>
    <row r="4" spans="1:2" x14ac:dyDescent="0.3">
      <c r="A4" s="11">
        <v>44704</v>
      </c>
      <c r="B4" s="12">
        <v>479</v>
      </c>
    </row>
    <row r="5" spans="1:2" x14ac:dyDescent="0.3">
      <c r="A5" s="13" t="s">
        <v>12</v>
      </c>
      <c r="B5" s="12">
        <v>40</v>
      </c>
    </row>
    <row r="6" spans="1:2" x14ac:dyDescent="0.3">
      <c r="A6" s="13" t="s">
        <v>13</v>
      </c>
      <c r="B6" s="12">
        <v>225</v>
      </c>
    </row>
    <row r="7" spans="1:2" x14ac:dyDescent="0.3">
      <c r="A7" s="13" t="s">
        <v>15</v>
      </c>
      <c r="B7" s="12">
        <v>150</v>
      </c>
    </row>
    <row r="8" spans="1:2" x14ac:dyDescent="0.3">
      <c r="A8" s="13" t="s">
        <v>18</v>
      </c>
      <c r="B8" s="12">
        <v>64</v>
      </c>
    </row>
    <row r="9" spans="1:2" x14ac:dyDescent="0.3">
      <c r="A9" s="11">
        <v>44705</v>
      </c>
      <c r="B9" s="12">
        <v>408</v>
      </c>
    </row>
    <row r="10" spans="1:2" x14ac:dyDescent="0.3">
      <c r="A10" s="13" t="s">
        <v>12</v>
      </c>
      <c r="B10" s="12">
        <v>48</v>
      </c>
    </row>
    <row r="11" spans="1:2" x14ac:dyDescent="0.3">
      <c r="A11" s="13" t="s">
        <v>13</v>
      </c>
      <c r="B11" s="12">
        <v>195</v>
      </c>
    </row>
    <row r="12" spans="1:2" x14ac:dyDescent="0.3">
      <c r="A12" s="13" t="s">
        <v>15</v>
      </c>
      <c r="B12" s="12">
        <v>105</v>
      </c>
    </row>
    <row r="13" spans="1:2" x14ac:dyDescent="0.3">
      <c r="A13" s="13" t="s">
        <v>18</v>
      </c>
      <c r="B13" s="12">
        <v>60</v>
      </c>
    </row>
    <row r="14" spans="1:2" x14ac:dyDescent="0.3">
      <c r="A14" s="11">
        <v>44706</v>
      </c>
      <c r="B14" s="12">
        <v>479</v>
      </c>
    </row>
    <row r="15" spans="1:2" x14ac:dyDescent="0.3">
      <c r="A15" s="13" t="s">
        <v>12</v>
      </c>
      <c r="B15" s="12">
        <v>64</v>
      </c>
    </row>
    <row r="16" spans="1:2" x14ac:dyDescent="0.3">
      <c r="A16" s="13" t="s">
        <v>13</v>
      </c>
      <c r="B16" s="12">
        <v>210</v>
      </c>
    </row>
    <row r="17" spans="1:2" x14ac:dyDescent="0.3">
      <c r="A17" s="13" t="s">
        <v>15</v>
      </c>
      <c r="B17" s="12">
        <v>165</v>
      </c>
    </row>
    <row r="18" spans="1:2" x14ac:dyDescent="0.3">
      <c r="A18" s="13" t="s">
        <v>18</v>
      </c>
      <c r="B18" s="12">
        <v>40</v>
      </c>
    </row>
    <row r="19" spans="1:2" x14ac:dyDescent="0.3">
      <c r="A19" s="11" t="s">
        <v>21</v>
      </c>
      <c r="B19" s="12">
        <v>1366</v>
      </c>
    </row>
  </sheetData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23048-CF5F-4D38-BFE1-CF7788DFED48}">
  <dimension ref="A3:B7"/>
  <sheetViews>
    <sheetView showGridLines="0" workbookViewId="0">
      <selection activeCell="M12" sqref="M12"/>
    </sheetView>
  </sheetViews>
  <sheetFormatPr defaultRowHeight="14.4" x14ac:dyDescent="0.3"/>
  <cols>
    <col min="1" max="1" width="12.5546875" bestFit="1" customWidth="1"/>
    <col min="2" max="2" width="12.109375" bestFit="1" customWidth="1"/>
  </cols>
  <sheetData>
    <row r="3" spans="1:2" x14ac:dyDescent="0.3">
      <c r="A3" s="9" t="s">
        <v>20</v>
      </c>
      <c r="B3" s="10" t="s">
        <v>22</v>
      </c>
    </row>
    <row r="4" spans="1:2" x14ac:dyDescent="0.3">
      <c r="A4" s="11">
        <v>44704</v>
      </c>
      <c r="B4" s="12">
        <v>479</v>
      </c>
    </row>
    <row r="5" spans="1:2" x14ac:dyDescent="0.3">
      <c r="A5" s="11">
        <v>44705</v>
      </c>
      <c r="B5" s="12">
        <v>408</v>
      </c>
    </row>
    <row r="6" spans="1:2" x14ac:dyDescent="0.3">
      <c r="A6" s="11">
        <v>44706</v>
      </c>
      <c r="B6" s="12">
        <v>479</v>
      </c>
    </row>
    <row r="7" spans="1:2" x14ac:dyDescent="0.3">
      <c r="A7" s="11" t="s">
        <v>21</v>
      </c>
      <c r="B7" s="12">
        <v>1366</v>
      </c>
    </row>
  </sheetData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A72BC-D5D6-47EA-96FD-85C9DD9BAEBB}">
  <dimension ref="A3:B8"/>
  <sheetViews>
    <sheetView showGridLines="0" workbookViewId="0">
      <selection activeCell="F2" sqref="F2"/>
    </sheetView>
  </sheetViews>
  <sheetFormatPr defaultRowHeight="14.4" x14ac:dyDescent="0.3"/>
  <cols>
    <col min="1" max="1" width="12.5546875" bestFit="1" customWidth="1"/>
    <col min="2" max="2" width="12.109375" bestFit="1" customWidth="1"/>
  </cols>
  <sheetData>
    <row r="3" spans="1:2" x14ac:dyDescent="0.3">
      <c r="A3" s="9" t="s">
        <v>20</v>
      </c>
      <c r="B3" s="10" t="s">
        <v>22</v>
      </c>
    </row>
    <row r="4" spans="1:2" x14ac:dyDescent="0.3">
      <c r="A4" s="14" t="s">
        <v>12</v>
      </c>
      <c r="B4" s="12">
        <v>152</v>
      </c>
    </row>
    <row r="5" spans="1:2" x14ac:dyDescent="0.3">
      <c r="A5" s="14" t="s">
        <v>13</v>
      </c>
      <c r="B5" s="12">
        <v>630</v>
      </c>
    </row>
    <row r="6" spans="1:2" x14ac:dyDescent="0.3">
      <c r="A6" s="14" t="s">
        <v>15</v>
      </c>
      <c r="B6" s="12">
        <v>420</v>
      </c>
    </row>
    <row r="7" spans="1:2" x14ac:dyDescent="0.3">
      <c r="A7" s="14" t="s">
        <v>18</v>
      </c>
      <c r="B7" s="12">
        <v>164</v>
      </c>
    </row>
    <row r="8" spans="1:2" x14ac:dyDescent="0.3">
      <c r="A8" s="14" t="s">
        <v>21</v>
      </c>
      <c r="B8" s="12">
        <v>1366</v>
      </c>
    </row>
  </sheetData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7CB56-E34B-493F-B440-00831E211079}">
  <dimension ref="A1"/>
  <sheetViews>
    <sheetView showGridLines="0" workbookViewId="0">
      <selection activeCell="Q10" sqref="Q10"/>
    </sheetView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Sales Tracker</vt:lpstr>
      <vt:lpstr>Product Lists</vt:lpstr>
      <vt:lpstr>PivotTable1</vt:lpstr>
      <vt:lpstr>PivotTable2</vt:lpstr>
      <vt:lpstr>PivotTable3</vt:lpstr>
      <vt:lpstr>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2015-06-05T18:17:20Z</dcterms:created>
  <dcterms:modified xsi:type="dcterms:W3CDTF">2022-05-26T10:57:42Z</dcterms:modified>
</cp:coreProperties>
</file>