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ofteko Digital\Edit\CU_001_Akib_Inventory\"/>
    </mc:Choice>
  </mc:AlternateContent>
  <xr:revisionPtr revIDLastSave="0" documentId="13_ncr:1_{01439641-FD51-4DA4-A306-7A5A2D4E659F}" xr6:coauthVersionLast="47" xr6:coauthVersionMax="47" xr10:uidLastSave="{00000000-0000-0000-0000-000000000000}"/>
  <bookViews>
    <workbookView xWindow="-120" yWindow="-120" windowWidth="20730" windowHeight="11160" tabRatio="830" xr2:uid="{5F7600AE-4FF7-4468-940B-44C3A8791898}"/>
  </bookViews>
  <sheets>
    <sheet name="Item" sheetId="2" r:id="rId1"/>
    <sheet name="Stock In" sheetId="3" r:id="rId2"/>
    <sheet name="Stock Out" sheetId="4" r:id="rId3"/>
    <sheet name="Tracker" sheetId="10" r:id="rId4"/>
    <sheet name="Tracker (2)" sheetId="9" state="hidden" r:id="rId5"/>
  </sheets>
  <definedNames>
    <definedName name="Date">#REF!</definedName>
    <definedName name="Item">Item!$B$4:$D$12</definedName>
    <definedName name="New_Purchase">'Stock In'!$B$4:$F$12</definedName>
    <definedName name="pURCHASE">#REF!</definedName>
    <definedName name="Sales">'Stock Out'!$B$4:$F$12</definedName>
    <definedName name="Sales_Out">'Stock Out'!$B$4:$F$12</definedName>
    <definedName name="Stock">#REF!</definedName>
    <definedName name="Stock_In">#REF!</definedName>
    <definedName name="Stock_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0" l="1"/>
  <c r="I11" i="10"/>
  <c r="I10" i="10"/>
  <c r="I9" i="10"/>
  <c r="I8" i="10"/>
  <c r="I7" i="10"/>
  <c r="I6" i="10"/>
  <c r="I5" i="10"/>
  <c r="G12" i="10"/>
  <c r="G11" i="10"/>
  <c r="G10" i="10"/>
  <c r="G9" i="10"/>
  <c r="G8" i="10"/>
  <c r="G7" i="10"/>
  <c r="G6" i="10"/>
  <c r="G5" i="10"/>
  <c r="F6" i="10"/>
  <c r="F7" i="10"/>
  <c r="F8" i="10"/>
  <c r="F9" i="10"/>
  <c r="F10" i="10"/>
  <c r="F11" i="10"/>
  <c r="F12" i="10"/>
  <c r="F5" i="10"/>
  <c r="E6" i="10"/>
  <c r="E7" i="10"/>
  <c r="E8" i="10"/>
  <c r="E9" i="10"/>
  <c r="E10" i="10"/>
  <c r="E11" i="10"/>
  <c r="E12" i="10"/>
  <c r="E5" i="10"/>
  <c r="D12" i="10"/>
  <c r="D11" i="10"/>
  <c r="D10" i="10"/>
  <c r="D9" i="10"/>
  <c r="D8" i="10"/>
  <c r="D7" i="10"/>
  <c r="D6" i="10"/>
  <c r="D5" i="10"/>
  <c r="H12" i="9"/>
  <c r="F12" i="9"/>
  <c r="D12" i="9"/>
  <c r="C12" i="9"/>
  <c r="H11" i="9"/>
  <c r="F11" i="9"/>
  <c r="D11" i="9"/>
  <c r="C11" i="9"/>
  <c r="H10" i="9"/>
  <c r="F10" i="9"/>
  <c r="D10" i="9"/>
  <c r="C10" i="9"/>
  <c r="H9" i="9"/>
  <c r="F9" i="9"/>
  <c r="D9" i="9"/>
  <c r="C9" i="9"/>
  <c r="H8" i="9"/>
  <c r="F8" i="9"/>
  <c r="D8" i="9"/>
  <c r="C8" i="9"/>
  <c r="H7" i="9"/>
  <c r="F7" i="9"/>
  <c r="D7" i="9"/>
  <c r="C7" i="9"/>
  <c r="H6" i="9"/>
  <c r="F6" i="9"/>
  <c r="D6" i="9"/>
  <c r="C6" i="9"/>
  <c r="H5" i="9"/>
  <c r="F5" i="9"/>
  <c r="D5" i="9"/>
  <c r="C5" i="9"/>
  <c r="F6" i="4"/>
  <c r="F7" i="4"/>
  <c r="F8" i="4"/>
  <c r="F9" i="4"/>
  <c r="F10" i="4"/>
  <c r="F11" i="4"/>
  <c r="F12" i="4"/>
  <c r="F5" i="4"/>
  <c r="C6" i="4"/>
  <c r="C7" i="4"/>
  <c r="C8" i="4"/>
  <c r="C9" i="4"/>
  <c r="C10" i="4"/>
  <c r="C11" i="4"/>
  <c r="C12" i="4"/>
  <c r="C5" i="4"/>
  <c r="F6" i="3"/>
  <c r="F7" i="3"/>
  <c r="F8" i="3"/>
  <c r="F9" i="3"/>
  <c r="F10" i="3"/>
  <c r="F11" i="3"/>
  <c r="F12" i="3"/>
  <c r="F5" i="3"/>
  <c r="C7" i="3"/>
  <c r="C8" i="3"/>
  <c r="C9" i="3"/>
  <c r="C10" i="3"/>
  <c r="C11" i="3"/>
  <c r="C12" i="3"/>
  <c r="C6" i="3"/>
  <c r="C5" i="3"/>
  <c r="E5" i="9" l="1"/>
  <c r="G5" i="9" s="1"/>
  <c r="I5" i="9" s="1"/>
  <c r="E6" i="9"/>
  <c r="E7" i="9"/>
  <c r="G7" i="9" s="1"/>
  <c r="I7" i="9" s="1"/>
  <c r="E8" i="9"/>
  <c r="G8" i="9" s="1"/>
  <c r="I8" i="9" s="1"/>
  <c r="E9" i="9"/>
  <c r="G9" i="9" s="1"/>
  <c r="I9" i="9" s="1"/>
  <c r="E10" i="9"/>
  <c r="E11" i="9"/>
  <c r="G11" i="9" s="1"/>
  <c r="I11" i="9" s="1"/>
  <c r="E12" i="9"/>
  <c r="G6" i="9"/>
  <c r="I6" i="9" s="1"/>
  <c r="G10" i="9"/>
  <c r="I10" i="9" s="1"/>
  <c r="G12" i="9"/>
  <c r="I12" i="9" s="1"/>
</calcChain>
</file>

<file path=xl/sharedStrings.xml><?xml version="1.0" encoding="utf-8"?>
<sst xmlns="http://schemas.openxmlformats.org/spreadsheetml/2006/main" count="90" uniqueCount="36">
  <si>
    <t>Opening Stock</t>
  </si>
  <si>
    <t>Monitor</t>
  </si>
  <si>
    <t>Battery</t>
  </si>
  <si>
    <t>Mobile</t>
  </si>
  <si>
    <t>Laptop</t>
  </si>
  <si>
    <t>Mouse</t>
  </si>
  <si>
    <t>Television</t>
  </si>
  <si>
    <t>Sales/Stock Out</t>
  </si>
  <si>
    <t>Total Cost</t>
  </si>
  <si>
    <t>Purchase/Stock In</t>
  </si>
  <si>
    <t>Purchase Unit</t>
  </si>
  <si>
    <t>Product ID</t>
  </si>
  <si>
    <t>Product Name</t>
  </si>
  <si>
    <t>Units</t>
  </si>
  <si>
    <t>P101</t>
  </si>
  <si>
    <t>P102</t>
  </si>
  <si>
    <t>P103</t>
  </si>
  <si>
    <t>P104</t>
  </si>
  <si>
    <t>P105</t>
  </si>
  <si>
    <t>P106</t>
  </si>
  <si>
    <t>P107</t>
  </si>
  <si>
    <t>P108</t>
  </si>
  <si>
    <t>Printer</t>
  </si>
  <si>
    <t>Sales Unit</t>
  </si>
  <si>
    <t>Total Selling Price</t>
  </si>
  <si>
    <t>Air Conditionar</t>
  </si>
  <si>
    <t>Cost Price
 Total</t>
  </si>
  <si>
    <t xml:space="preserve"> Cost Price 
Per Unit</t>
  </si>
  <si>
    <t>Unit Price</t>
  </si>
  <si>
    <t>Number of 
Units Sold</t>
  </si>
  <si>
    <t>Overview of Inventory Tracking</t>
  </si>
  <si>
    <t>Product
Name</t>
  </si>
  <si>
    <t>Opening 
Stock</t>
  </si>
  <si>
    <t>Purchase/
Stock in</t>
  </si>
  <si>
    <t>Hand-In-
Stock</t>
  </si>
  <si>
    <t>Inventory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</si>
</sst>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0" fontId="4" fillId="3" borderId="2" xfId="0" applyFont="1" applyFill="1" applyBorder="1" applyAlignment="1">
      <alignment horizontal="center" vertical="center" wrapText="1"/>
    </xf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99FF99"/>
      <color rgb="FFFFCCFF"/>
      <color rgb="FFFF7C80"/>
      <color rgb="FFCCFFFF"/>
      <color rgb="FFFFCC99"/>
      <color rgb="FFFF99FF"/>
      <color rgb="FF66FFCC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1FD3-E87D-4CBC-9C5E-5D9FEDB6CA26}">
  <sheetPr codeName="Sheet2"/>
  <dimension ref="B2:D12"/>
  <sheetViews>
    <sheetView showGridLines="0" tabSelected="1" workbookViewId="0">
      <selection activeCell="H5" sqref="H5"/>
    </sheetView>
  </sheetViews>
  <sheetFormatPr defaultColWidth="10.7109375" defaultRowHeight="15" customHeight="1" x14ac:dyDescent="0.25"/>
  <cols>
    <col min="1" max="1" width="4.42578125" customWidth="1"/>
    <col min="2" max="2" width="13.140625" customWidth="1"/>
    <col min="3" max="3" width="20.85546875" customWidth="1"/>
    <col min="4" max="4" width="13.7109375" customWidth="1"/>
    <col min="5" max="5" width="22.5703125" customWidth="1"/>
    <col min="6" max="6" width="7.42578125" customWidth="1"/>
    <col min="9" max="9" width="4.5703125" customWidth="1"/>
  </cols>
  <sheetData>
    <row r="2" spans="2:4" ht="15" customHeight="1" thickBot="1" x14ac:dyDescent="0.3">
      <c r="B2" s="9" t="s">
        <v>0</v>
      </c>
      <c r="C2" s="9"/>
      <c r="D2" s="9"/>
    </row>
    <row r="3" spans="2:4" ht="15" customHeight="1" thickTop="1" x14ac:dyDescent="0.25"/>
    <row r="4" spans="2:4" ht="15" customHeight="1" x14ac:dyDescent="0.25">
      <c r="B4" s="1" t="s">
        <v>11</v>
      </c>
      <c r="C4" s="1" t="s">
        <v>12</v>
      </c>
      <c r="D4" s="1" t="s">
        <v>13</v>
      </c>
    </row>
    <row r="5" spans="2:4" ht="15" customHeight="1" x14ac:dyDescent="0.25">
      <c r="B5" s="2" t="s">
        <v>14</v>
      </c>
      <c r="C5" s="2" t="s">
        <v>22</v>
      </c>
      <c r="D5" s="3">
        <v>20</v>
      </c>
    </row>
    <row r="6" spans="2:4" ht="15" customHeight="1" x14ac:dyDescent="0.25">
      <c r="B6" s="2" t="s">
        <v>15</v>
      </c>
      <c r="C6" s="2" t="s">
        <v>5</v>
      </c>
      <c r="D6" s="3">
        <v>25</v>
      </c>
    </row>
    <row r="7" spans="2:4" ht="15" customHeight="1" x14ac:dyDescent="0.25">
      <c r="B7" s="2" t="s">
        <v>16</v>
      </c>
      <c r="C7" s="2" t="s">
        <v>1</v>
      </c>
      <c r="D7" s="3">
        <v>22</v>
      </c>
    </row>
    <row r="8" spans="2:4" ht="15" customHeight="1" x14ac:dyDescent="0.25">
      <c r="B8" s="2" t="s">
        <v>17</v>
      </c>
      <c r="C8" s="2" t="s">
        <v>25</v>
      </c>
      <c r="D8" s="3">
        <v>30</v>
      </c>
    </row>
    <row r="9" spans="2:4" ht="15" customHeight="1" x14ac:dyDescent="0.25">
      <c r="B9" s="2" t="s">
        <v>18</v>
      </c>
      <c r="C9" s="2" t="s">
        <v>4</v>
      </c>
      <c r="D9" s="3">
        <v>35</v>
      </c>
    </row>
    <row r="10" spans="2:4" ht="15" customHeight="1" x14ac:dyDescent="0.25">
      <c r="B10" s="2" t="s">
        <v>19</v>
      </c>
      <c r="C10" s="2" t="s">
        <v>2</v>
      </c>
      <c r="D10" s="3">
        <v>40</v>
      </c>
    </row>
    <row r="11" spans="2:4" ht="15" customHeight="1" x14ac:dyDescent="0.25">
      <c r="B11" s="2" t="s">
        <v>20</v>
      </c>
      <c r="C11" s="2" t="s">
        <v>3</v>
      </c>
      <c r="D11" s="3">
        <v>18</v>
      </c>
    </row>
    <row r="12" spans="2:4" ht="15" customHeight="1" x14ac:dyDescent="0.25">
      <c r="B12" s="2" t="s">
        <v>21</v>
      </c>
      <c r="C12" s="2" t="s">
        <v>6</v>
      </c>
      <c r="D12" s="3">
        <v>28</v>
      </c>
    </row>
  </sheetData>
  <mergeCells count="1">
    <mergeCell ref="B2:D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DF05-055D-4C49-A807-DA6B9B4B1389}">
  <sheetPr codeName="Sheet4"/>
  <dimension ref="B2:F12"/>
  <sheetViews>
    <sheetView showGridLines="0" workbookViewId="0">
      <selection activeCell="B9" sqref="B9"/>
    </sheetView>
  </sheetViews>
  <sheetFormatPr defaultColWidth="10.7109375" defaultRowHeight="15" customHeight="1" x14ac:dyDescent="0.25"/>
  <cols>
    <col min="1" max="1" width="2.42578125" customWidth="1"/>
    <col min="2" max="2" width="11.42578125" bestFit="1" customWidth="1"/>
    <col min="3" max="3" width="15.28515625" bestFit="1" customWidth="1"/>
    <col min="4" max="4" width="14.7109375" bestFit="1" customWidth="1"/>
    <col min="5" max="5" width="13.7109375" customWidth="1"/>
    <col min="6" max="6" width="14.140625" customWidth="1"/>
  </cols>
  <sheetData>
    <row r="2" spans="2:6" ht="15" customHeight="1" thickBot="1" x14ac:dyDescent="0.3">
      <c r="B2" s="9" t="s">
        <v>9</v>
      </c>
      <c r="C2" s="9"/>
      <c r="D2" s="9"/>
      <c r="E2" s="9"/>
      <c r="F2" s="9"/>
    </row>
    <row r="3" spans="2:6" ht="15" customHeight="1" thickTop="1" x14ac:dyDescent="0.25"/>
    <row r="4" spans="2:6" ht="15" customHeight="1" x14ac:dyDescent="0.25">
      <c r="B4" s="1" t="s">
        <v>11</v>
      </c>
      <c r="C4" s="1" t="s">
        <v>12</v>
      </c>
      <c r="D4" s="1" t="s">
        <v>10</v>
      </c>
      <c r="E4" s="1" t="s">
        <v>28</v>
      </c>
      <c r="F4" s="1" t="s">
        <v>8</v>
      </c>
    </row>
    <row r="5" spans="2:6" ht="15" customHeight="1" x14ac:dyDescent="0.25">
      <c r="B5" s="2" t="s">
        <v>16</v>
      </c>
      <c r="C5" s="2" t="str">
        <f t="shared" ref="C5:C12" si="0">IFERROR(VLOOKUP(B5,Item,2,FALSE)," ")</f>
        <v>Monitor</v>
      </c>
      <c r="D5" s="3">
        <v>12</v>
      </c>
      <c r="E5" s="7">
        <v>400</v>
      </c>
      <c r="F5" s="7">
        <f>IFERROR(D5*E5," ")</f>
        <v>4800</v>
      </c>
    </row>
    <row r="6" spans="2:6" ht="15" customHeight="1" x14ac:dyDescent="0.25">
      <c r="B6" s="2" t="s">
        <v>17</v>
      </c>
      <c r="C6" s="2" t="str">
        <f t="shared" si="0"/>
        <v>Air Conditionar</v>
      </c>
      <c r="D6" s="3">
        <v>10</v>
      </c>
      <c r="E6" s="7">
        <v>800</v>
      </c>
      <c r="F6" s="7">
        <f t="shared" ref="F6:F12" si="1">IFERROR(D6*E6," ")</f>
        <v>8000</v>
      </c>
    </row>
    <row r="7" spans="2:6" ht="15" customHeight="1" x14ac:dyDescent="0.25">
      <c r="B7" s="2" t="s">
        <v>14</v>
      </c>
      <c r="C7" s="2" t="str">
        <f t="shared" si="0"/>
        <v>Printer</v>
      </c>
      <c r="D7" s="3">
        <v>11</v>
      </c>
      <c r="E7" s="7">
        <v>400</v>
      </c>
      <c r="F7" s="7">
        <f t="shared" si="1"/>
        <v>4400</v>
      </c>
    </row>
    <row r="8" spans="2:6" ht="15" customHeight="1" x14ac:dyDescent="0.25">
      <c r="B8" s="2" t="s">
        <v>15</v>
      </c>
      <c r="C8" s="2" t="str">
        <f t="shared" si="0"/>
        <v>Mouse</v>
      </c>
      <c r="D8" s="3">
        <v>14</v>
      </c>
      <c r="E8" s="7">
        <v>400</v>
      </c>
      <c r="F8" s="7">
        <f t="shared" si="1"/>
        <v>5600</v>
      </c>
    </row>
    <row r="9" spans="2:6" ht="15" customHeight="1" x14ac:dyDescent="0.25">
      <c r="B9" s="2" t="s">
        <v>18</v>
      </c>
      <c r="C9" s="2" t="str">
        <f t="shared" si="0"/>
        <v>Laptop</v>
      </c>
      <c r="D9" s="3">
        <v>15</v>
      </c>
      <c r="E9" s="7">
        <v>800</v>
      </c>
      <c r="F9" s="7">
        <f t="shared" si="1"/>
        <v>12000</v>
      </c>
    </row>
    <row r="10" spans="2:6" ht="15" customHeight="1" x14ac:dyDescent="0.25">
      <c r="B10" s="2" t="s">
        <v>21</v>
      </c>
      <c r="C10" s="2" t="str">
        <f t="shared" si="0"/>
        <v>Television</v>
      </c>
      <c r="D10" s="3">
        <v>10</v>
      </c>
      <c r="E10" s="7">
        <v>900</v>
      </c>
      <c r="F10" s="7">
        <f t="shared" si="1"/>
        <v>9000</v>
      </c>
    </row>
    <row r="11" spans="2:6" ht="15" customHeight="1" x14ac:dyDescent="0.25">
      <c r="B11" s="2" t="s">
        <v>19</v>
      </c>
      <c r="C11" s="2" t="str">
        <f t="shared" si="0"/>
        <v>Battery</v>
      </c>
      <c r="D11" s="3">
        <v>12</v>
      </c>
      <c r="E11" s="7">
        <v>200</v>
      </c>
      <c r="F11" s="7">
        <f t="shared" si="1"/>
        <v>2400</v>
      </c>
    </row>
    <row r="12" spans="2:6" ht="15" customHeight="1" x14ac:dyDescent="0.25">
      <c r="B12" s="2" t="s">
        <v>20</v>
      </c>
      <c r="C12" s="2" t="str">
        <f t="shared" si="0"/>
        <v>Mobile</v>
      </c>
      <c r="D12" s="3">
        <v>13</v>
      </c>
      <c r="E12" s="7">
        <v>700</v>
      </c>
      <c r="F12" s="7">
        <f t="shared" si="1"/>
        <v>9100</v>
      </c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A3BF-9C92-477E-A90B-ADA592518B46}">
  <sheetPr codeName="Sheet5"/>
  <dimension ref="B2:F12"/>
  <sheetViews>
    <sheetView showGridLines="0" workbookViewId="0">
      <selection activeCell="C16" sqref="C16"/>
    </sheetView>
  </sheetViews>
  <sheetFormatPr defaultColWidth="10.7109375" defaultRowHeight="15" customHeight="1" x14ac:dyDescent="0.25"/>
  <cols>
    <col min="1" max="1" width="3.42578125" customWidth="1"/>
    <col min="2" max="2" width="11.42578125" bestFit="1" customWidth="1"/>
    <col min="3" max="3" width="15.28515625" bestFit="1" customWidth="1"/>
    <col min="4" max="5" width="10.5703125" bestFit="1" customWidth="1"/>
    <col min="6" max="6" width="18.7109375" bestFit="1" customWidth="1"/>
  </cols>
  <sheetData>
    <row r="2" spans="2:6" ht="15" customHeight="1" thickBot="1" x14ac:dyDescent="0.3">
      <c r="B2" s="9" t="s">
        <v>7</v>
      </c>
      <c r="C2" s="9"/>
      <c r="D2" s="9"/>
      <c r="E2" s="9"/>
      <c r="F2" s="9"/>
    </row>
    <row r="3" spans="2:6" ht="15" customHeight="1" thickTop="1" x14ac:dyDescent="0.25"/>
    <row r="4" spans="2:6" ht="15" customHeight="1" x14ac:dyDescent="0.25">
      <c r="B4" s="1" t="s">
        <v>11</v>
      </c>
      <c r="C4" s="1" t="s">
        <v>12</v>
      </c>
      <c r="D4" s="1" t="s">
        <v>23</v>
      </c>
      <c r="E4" s="1" t="s">
        <v>28</v>
      </c>
      <c r="F4" s="1" t="s">
        <v>24</v>
      </c>
    </row>
    <row r="5" spans="2:6" ht="15" customHeight="1" x14ac:dyDescent="0.25">
      <c r="B5" s="2" t="s">
        <v>18</v>
      </c>
      <c r="C5" s="2" t="str">
        <f t="shared" ref="C5:C12" si="0">IFERROR(VLOOKUP(B5,Item,2,FALSE)," ")</f>
        <v>Laptop</v>
      </c>
      <c r="D5" s="3">
        <v>2</v>
      </c>
      <c r="E5" s="7">
        <v>1000</v>
      </c>
      <c r="F5" s="7">
        <f>IFERROR(D5*E5," ")</f>
        <v>2000</v>
      </c>
    </row>
    <row r="6" spans="2:6" ht="15" customHeight="1" x14ac:dyDescent="0.25">
      <c r="B6" s="2" t="s">
        <v>14</v>
      </c>
      <c r="C6" s="2" t="str">
        <f t="shared" si="0"/>
        <v>Printer</v>
      </c>
      <c r="D6" s="3">
        <v>3</v>
      </c>
      <c r="E6" s="7">
        <v>500</v>
      </c>
      <c r="F6" s="7">
        <f t="shared" ref="F6:F12" si="1">IFERROR(D6*E6," ")</f>
        <v>1500</v>
      </c>
    </row>
    <row r="7" spans="2:6" ht="15" customHeight="1" x14ac:dyDescent="0.25">
      <c r="B7" s="2" t="s">
        <v>16</v>
      </c>
      <c r="C7" s="2" t="str">
        <f t="shared" si="0"/>
        <v>Monitor</v>
      </c>
      <c r="D7" s="3">
        <v>0</v>
      </c>
      <c r="E7" s="7">
        <v>800</v>
      </c>
      <c r="F7" s="7">
        <f t="shared" si="1"/>
        <v>0</v>
      </c>
    </row>
    <row r="8" spans="2:6" ht="15" customHeight="1" x14ac:dyDescent="0.25">
      <c r="B8" s="2" t="s">
        <v>15</v>
      </c>
      <c r="C8" s="2" t="str">
        <f t="shared" si="0"/>
        <v>Mouse</v>
      </c>
      <c r="D8" s="3">
        <v>4</v>
      </c>
      <c r="E8" s="7">
        <v>500</v>
      </c>
      <c r="F8" s="7">
        <f t="shared" si="1"/>
        <v>2000</v>
      </c>
    </row>
    <row r="9" spans="2:6" ht="15" customHeight="1" x14ac:dyDescent="0.25">
      <c r="B9" s="2" t="s">
        <v>20</v>
      </c>
      <c r="C9" s="2" t="str">
        <f t="shared" si="0"/>
        <v>Mobile</v>
      </c>
      <c r="D9" s="3">
        <v>4</v>
      </c>
      <c r="E9" s="7">
        <v>1000</v>
      </c>
      <c r="F9" s="7">
        <f t="shared" si="1"/>
        <v>4000</v>
      </c>
    </row>
    <row r="10" spans="2:6" ht="15" customHeight="1" x14ac:dyDescent="0.25">
      <c r="B10" s="2" t="s">
        <v>21</v>
      </c>
      <c r="C10" s="2" t="str">
        <f t="shared" si="0"/>
        <v>Television</v>
      </c>
      <c r="D10" s="3">
        <v>2</v>
      </c>
      <c r="E10" s="7">
        <v>1100</v>
      </c>
      <c r="F10" s="7">
        <f t="shared" si="1"/>
        <v>2200</v>
      </c>
    </row>
    <row r="11" spans="2:6" ht="15" customHeight="1" x14ac:dyDescent="0.25">
      <c r="B11" s="2" t="s">
        <v>17</v>
      </c>
      <c r="C11" s="2" t="str">
        <f t="shared" si="0"/>
        <v>Air Conditionar</v>
      </c>
      <c r="D11" s="3">
        <v>3</v>
      </c>
      <c r="E11" s="7">
        <v>1000</v>
      </c>
      <c r="F11" s="7">
        <f t="shared" si="1"/>
        <v>3000</v>
      </c>
    </row>
    <row r="12" spans="2:6" ht="15" customHeight="1" x14ac:dyDescent="0.25">
      <c r="B12" s="2" t="s">
        <v>19</v>
      </c>
      <c r="C12" s="2" t="str">
        <f t="shared" si="0"/>
        <v>Battery</v>
      </c>
      <c r="D12" s="3">
        <v>5</v>
      </c>
      <c r="E12" s="7">
        <v>300</v>
      </c>
      <c r="F12" s="7">
        <f t="shared" si="1"/>
        <v>1500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462B-AD7D-4E99-A01D-8E66E1D09891}">
  <dimension ref="B1:I12"/>
  <sheetViews>
    <sheetView showGridLines="0" topLeftCell="B1" workbookViewId="0">
      <selection activeCell="B5" sqref="B5"/>
    </sheetView>
  </sheetViews>
  <sheetFormatPr defaultColWidth="10.7109375" defaultRowHeight="15" customHeight="1" x14ac:dyDescent="0.25"/>
  <cols>
    <col min="1" max="1" width="3.7109375" customWidth="1"/>
    <col min="2" max="2" width="11.42578125" bestFit="1" customWidth="1"/>
    <col min="3" max="3" width="14.5703125" bestFit="1" customWidth="1"/>
    <col min="4" max="4" width="9.28515625" bestFit="1" customWidth="1"/>
    <col min="5" max="5" width="10.85546875" bestFit="1" customWidth="1"/>
    <col min="6" max="6" width="11.5703125" bestFit="1" customWidth="1"/>
    <col min="7" max="7" width="9.42578125" customWidth="1"/>
    <col min="8" max="8" width="11.140625" bestFit="1" customWidth="1"/>
    <col min="9" max="9" width="10.5703125" bestFit="1" customWidth="1"/>
    <col min="10" max="11" width="15.28515625" bestFit="1" customWidth="1"/>
  </cols>
  <sheetData>
    <row r="1" spans="2:9" x14ac:dyDescent="0.25"/>
    <row r="2" spans="2:9" ht="19.5" thickBot="1" x14ac:dyDescent="0.3">
      <c r="B2" s="9" t="s">
        <v>35</v>
      </c>
      <c r="C2" s="9"/>
      <c r="D2" s="9"/>
      <c r="E2" s="9"/>
      <c r="F2" s="9"/>
      <c r="G2" s="9"/>
      <c r="H2" s="9"/>
      <c r="I2" s="9"/>
    </row>
    <row r="3" spans="2:9" ht="15.75" thickTop="1" x14ac:dyDescent="0.25"/>
    <row r="4" spans="2:9" ht="31.5" x14ac:dyDescent="0.25">
      <c r="B4" s="8" t="s">
        <v>11</v>
      </c>
      <c r="C4" s="8" t="s">
        <v>31</v>
      </c>
      <c r="D4" s="8" t="s">
        <v>32</v>
      </c>
      <c r="E4" s="8" t="s">
        <v>33</v>
      </c>
      <c r="F4" s="8" t="s">
        <v>29</v>
      </c>
      <c r="G4" s="8" t="s">
        <v>34</v>
      </c>
      <c r="H4" s="8" t="s">
        <v>27</v>
      </c>
      <c r="I4" s="8" t="s">
        <v>26</v>
      </c>
    </row>
    <row r="5" spans="2:9" x14ac:dyDescent="0.25">
      <c r="B5" s="4" t="s">
        <v>17</v>
      </c>
      <c r="C5" s="4" t="s">
        <v>25</v>
      </c>
      <c r="D5" s="5">
        <f t="shared" ref="D5:D12" si="0">VLOOKUP(B5,Item,3,FALSE)</f>
        <v>30</v>
      </c>
      <c r="E5" s="5">
        <f t="shared" ref="E5:E12" si="1">VLOOKUP(B5,New_Purchase,3,FALSE)</f>
        <v>10</v>
      </c>
      <c r="F5" s="5">
        <f t="shared" ref="F5:F12" si="2">VLOOKUP(B5,Sales,3,FALSE)</f>
        <v>3</v>
      </c>
      <c r="G5" s="5">
        <f>D5+E5-F5</f>
        <v>37</v>
      </c>
      <c r="H5" s="5">
        <v>800</v>
      </c>
      <c r="I5" s="5">
        <f>G5*H5</f>
        <v>29600</v>
      </c>
    </row>
    <row r="6" spans="2:9" x14ac:dyDescent="0.25">
      <c r="B6" s="4" t="s">
        <v>15</v>
      </c>
      <c r="C6" s="4" t="s">
        <v>5</v>
      </c>
      <c r="D6" s="5">
        <f t="shared" si="0"/>
        <v>25</v>
      </c>
      <c r="E6" s="5">
        <f t="shared" si="1"/>
        <v>14</v>
      </c>
      <c r="F6" s="5">
        <f t="shared" si="2"/>
        <v>4</v>
      </c>
      <c r="G6" s="5">
        <f t="shared" ref="G6:G12" si="3">D6+E6-F6</f>
        <v>35</v>
      </c>
      <c r="H6" s="5">
        <v>400</v>
      </c>
      <c r="I6" s="5">
        <f t="shared" ref="I6:I12" si="4">G6*H6</f>
        <v>14000</v>
      </c>
    </row>
    <row r="7" spans="2:9" x14ac:dyDescent="0.25">
      <c r="B7" s="4" t="s">
        <v>14</v>
      </c>
      <c r="C7" s="4" t="s">
        <v>22</v>
      </c>
      <c r="D7" s="5">
        <f t="shared" si="0"/>
        <v>20</v>
      </c>
      <c r="E7" s="5">
        <f t="shared" si="1"/>
        <v>11</v>
      </c>
      <c r="F7" s="5">
        <f t="shared" si="2"/>
        <v>3</v>
      </c>
      <c r="G7" s="5">
        <f t="shared" si="3"/>
        <v>28</v>
      </c>
      <c r="H7" s="5">
        <v>400</v>
      </c>
      <c r="I7" s="5">
        <f t="shared" si="4"/>
        <v>11200</v>
      </c>
    </row>
    <row r="8" spans="2:9" ht="15" customHeight="1" x14ac:dyDescent="0.25">
      <c r="B8" s="4" t="s">
        <v>16</v>
      </c>
      <c r="C8" s="4" t="s">
        <v>1</v>
      </c>
      <c r="D8" s="5">
        <f t="shared" si="0"/>
        <v>22</v>
      </c>
      <c r="E8" s="5">
        <f t="shared" si="1"/>
        <v>12</v>
      </c>
      <c r="F8" s="5">
        <f t="shared" si="2"/>
        <v>0</v>
      </c>
      <c r="G8" s="5">
        <f t="shared" si="3"/>
        <v>34</v>
      </c>
      <c r="H8" s="5">
        <v>400</v>
      </c>
      <c r="I8" s="5">
        <f t="shared" si="4"/>
        <v>13600</v>
      </c>
    </row>
    <row r="9" spans="2:9" ht="15" customHeight="1" x14ac:dyDescent="0.25">
      <c r="B9" s="4" t="s">
        <v>18</v>
      </c>
      <c r="C9" s="4" t="s">
        <v>4</v>
      </c>
      <c r="D9" s="5">
        <f t="shared" si="0"/>
        <v>35</v>
      </c>
      <c r="E9" s="5">
        <f t="shared" si="1"/>
        <v>15</v>
      </c>
      <c r="F9" s="5">
        <f t="shared" si="2"/>
        <v>2</v>
      </c>
      <c r="G9" s="5">
        <f t="shared" si="3"/>
        <v>48</v>
      </c>
      <c r="H9" s="5">
        <v>800</v>
      </c>
      <c r="I9" s="5">
        <f t="shared" si="4"/>
        <v>38400</v>
      </c>
    </row>
    <row r="10" spans="2:9" ht="15" customHeight="1" x14ac:dyDescent="0.25">
      <c r="B10" s="4" t="s">
        <v>21</v>
      </c>
      <c r="C10" s="4" t="s">
        <v>6</v>
      </c>
      <c r="D10" s="5">
        <f t="shared" si="0"/>
        <v>28</v>
      </c>
      <c r="E10" s="5">
        <f t="shared" si="1"/>
        <v>10</v>
      </c>
      <c r="F10" s="5">
        <f t="shared" si="2"/>
        <v>2</v>
      </c>
      <c r="G10" s="5">
        <f t="shared" si="3"/>
        <v>36</v>
      </c>
      <c r="H10" s="5">
        <v>900</v>
      </c>
      <c r="I10" s="5">
        <f t="shared" si="4"/>
        <v>32400</v>
      </c>
    </row>
    <row r="11" spans="2:9" ht="15" customHeight="1" x14ac:dyDescent="0.25">
      <c r="B11" s="4" t="s">
        <v>19</v>
      </c>
      <c r="C11" s="4" t="s">
        <v>2</v>
      </c>
      <c r="D11" s="5">
        <f t="shared" si="0"/>
        <v>40</v>
      </c>
      <c r="E11" s="5">
        <f t="shared" si="1"/>
        <v>12</v>
      </c>
      <c r="F11" s="5">
        <f t="shared" si="2"/>
        <v>5</v>
      </c>
      <c r="G11" s="5">
        <f t="shared" si="3"/>
        <v>47</v>
      </c>
      <c r="H11" s="5">
        <v>200</v>
      </c>
      <c r="I11" s="5">
        <f t="shared" si="4"/>
        <v>9400</v>
      </c>
    </row>
    <row r="12" spans="2:9" ht="15" customHeight="1" x14ac:dyDescent="0.25">
      <c r="B12" s="4" t="s">
        <v>20</v>
      </c>
      <c r="C12" s="4" t="s">
        <v>3</v>
      </c>
      <c r="D12" s="5">
        <f t="shared" si="0"/>
        <v>18</v>
      </c>
      <c r="E12" s="5">
        <f t="shared" si="1"/>
        <v>13</v>
      </c>
      <c r="F12" s="5">
        <f t="shared" si="2"/>
        <v>4</v>
      </c>
      <c r="G12" s="5">
        <f t="shared" si="3"/>
        <v>27</v>
      </c>
      <c r="H12" s="5">
        <v>700</v>
      </c>
      <c r="I12" s="5">
        <f t="shared" si="4"/>
        <v>18900</v>
      </c>
    </row>
  </sheetData>
  <mergeCells count="1">
    <mergeCell ref="B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CBFA-EDB1-4A29-A752-231CDF2C0937}">
  <dimension ref="B1:I12"/>
  <sheetViews>
    <sheetView showGridLines="0" workbookViewId="0">
      <selection activeCell="D5" sqref="D5:I12"/>
    </sheetView>
  </sheetViews>
  <sheetFormatPr defaultColWidth="10.7109375" defaultRowHeight="15" customHeight="1" x14ac:dyDescent="0.25"/>
  <cols>
    <col min="1" max="1" width="3.7109375" customWidth="1"/>
    <col min="2" max="2" width="11.42578125" bestFit="1" customWidth="1"/>
    <col min="3" max="3" width="14.5703125" bestFit="1" customWidth="1"/>
    <col min="4" max="4" width="9.28515625" bestFit="1" customWidth="1"/>
    <col min="5" max="5" width="10.85546875" bestFit="1" customWidth="1"/>
    <col min="6" max="6" width="11.5703125" bestFit="1" customWidth="1"/>
    <col min="7" max="7" width="9.42578125" bestFit="1" customWidth="1"/>
    <col min="8" max="8" width="11.140625" bestFit="1" customWidth="1"/>
    <col min="9" max="9" width="10.5703125" bestFit="1" customWidth="1"/>
    <col min="10" max="11" width="15.28515625" bestFit="1" customWidth="1"/>
  </cols>
  <sheetData>
    <row r="1" spans="2:9" x14ac:dyDescent="0.25"/>
    <row r="2" spans="2:9" ht="19.5" thickBot="1" x14ac:dyDescent="0.3">
      <c r="B2" s="9" t="s">
        <v>30</v>
      </c>
      <c r="C2" s="9"/>
      <c r="D2" s="9"/>
      <c r="E2" s="9"/>
      <c r="F2" s="9"/>
      <c r="G2" s="9"/>
      <c r="H2" s="9"/>
      <c r="I2" s="9"/>
    </row>
    <row r="3" spans="2:9" ht="15.75" thickTop="1" x14ac:dyDescent="0.25"/>
    <row r="4" spans="2:9" ht="31.5" x14ac:dyDescent="0.25">
      <c r="B4" s="8" t="s">
        <v>11</v>
      </c>
      <c r="C4" s="8" t="s">
        <v>31</v>
      </c>
      <c r="D4" s="8" t="s">
        <v>32</v>
      </c>
      <c r="E4" s="8" t="s">
        <v>33</v>
      </c>
      <c r="F4" s="8" t="s">
        <v>29</v>
      </c>
      <c r="G4" s="8" t="s">
        <v>34</v>
      </c>
      <c r="H4" s="8" t="s">
        <v>27</v>
      </c>
      <c r="I4" s="8" t="s">
        <v>26</v>
      </c>
    </row>
    <row r="5" spans="2:9" x14ac:dyDescent="0.25">
      <c r="B5" s="4" t="s">
        <v>17</v>
      </c>
      <c r="C5" s="4" t="str">
        <f t="shared" ref="C5:C12" si="0">IFERROR(VLOOKUP(B5,Item,2,FALSE)," ")</f>
        <v>Air Conditionar</v>
      </c>
      <c r="D5" s="5">
        <f t="shared" ref="D5:D12" si="1">VLOOKUP(B5,Item,3,FALSE)</f>
        <v>30</v>
      </c>
      <c r="E5" s="5">
        <f>VLOOKUP(C5,'Stock In'!$C$4:$F$12,2,FALSE)</f>
        <v>10</v>
      </c>
      <c r="F5" s="5">
        <f t="shared" ref="F5:F12" si="2">IFERROR(VLOOKUP(B5,Sales_Out,3,FALSE)," ")</f>
        <v>3</v>
      </c>
      <c r="G5" s="5">
        <f>D5+E5-F5</f>
        <v>37</v>
      </c>
      <c r="H5" s="6" t="str">
        <f t="shared" ref="H5:H12" si="3">IFERROR(VLOOKUP(B5,in_stock,4,FALSE)," ")</f>
        <v xml:space="preserve"> </v>
      </c>
      <c r="I5" s="6" t="e">
        <f>G5*H5</f>
        <v>#VALUE!</v>
      </c>
    </row>
    <row r="6" spans="2:9" x14ac:dyDescent="0.25">
      <c r="B6" s="4" t="s">
        <v>15</v>
      </c>
      <c r="C6" s="4" t="str">
        <f t="shared" si="0"/>
        <v>Mouse</v>
      </c>
      <c r="D6" s="5">
        <f t="shared" si="1"/>
        <v>25</v>
      </c>
      <c r="E6" s="5">
        <f>VLOOKUP(C6,'Stock In'!$C$4:$F$12,2,FALSE)</f>
        <v>14</v>
      </c>
      <c r="F6" s="5">
        <f t="shared" si="2"/>
        <v>4</v>
      </c>
      <c r="G6" s="5">
        <f t="shared" ref="G6:G12" si="4">D6+E6-F6</f>
        <v>35</v>
      </c>
      <c r="H6" s="6" t="str">
        <f t="shared" si="3"/>
        <v xml:space="preserve"> </v>
      </c>
      <c r="I6" s="6" t="e">
        <f t="shared" ref="I6:I12" si="5">G6*H6</f>
        <v>#VALUE!</v>
      </c>
    </row>
    <row r="7" spans="2:9" x14ac:dyDescent="0.25">
      <c r="B7" s="4" t="s">
        <v>14</v>
      </c>
      <c r="C7" s="4" t="str">
        <f t="shared" si="0"/>
        <v>Printer</v>
      </c>
      <c r="D7" s="5">
        <f t="shared" si="1"/>
        <v>20</v>
      </c>
      <c r="E7" s="5">
        <f>VLOOKUP(C7,'Stock In'!$C$4:$F$12,2,FALSE)</f>
        <v>11</v>
      </c>
      <c r="F7" s="5">
        <f t="shared" si="2"/>
        <v>3</v>
      </c>
      <c r="G7" s="5">
        <f t="shared" si="4"/>
        <v>28</v>
      </c>
      <c r="H7" s="6" t="str">
        <f t="shared" si="3"/>
        <v xml:space="preserve"> </v>
      </c>
      <c r="I7" s="6" t="e">
        <f t="shared" si="5"/>
        <v>#VALUE!</v>
      </c>
    </row>
    <row r="8" spans="2:9" ht="15" customHeight="1" x14ac:dyDescent="0.25">
      <c r="B8" s="4" t="s">
        <v>16</v>
      </c>
      <c r="C8" s="4" t="str">
        <f t="shared" si="0"/>
        <v>Monitor</v>
      </c>
      <c r="D8" s="5">
        <f t="shared" si="1"/>
        <v>22</v>
      </c>
      <c r="E8" s="5">
        <f>VLOOKUP(C8,'Stock In'!$C$4:$F$12,2,FALSE)</f>
        <v>12</v>
      </c>
      <c r="F8" s="5">
        <f t="shared" si="2"/>
        <v>0</v>
      </c>
      <c r="G8" s="5">
        <f t="shared" si="4"/>
        <v>34</v>
      </c>
      <c r="H8" s="6" t="str">
        <f t="shared" si="3"/>
        <v xml:space="preserve"> </v>
      </c>
      <c r="I8" s="6" t="e">
        <f t="shared" si="5"/>
        <v>#VALUE!</v>
      </c>
    </row>
    <row r="9" spans="2:9" ht="15" customHeight="1" x14ac:dyDescent="0.25">
      <c r="B9" s="4" t="s">
        <v>18</v>
      </c>
      <c r="C9" s="4" t="str">
        <f t="shared" si="0"/>
        <v>Laptop</v>
      </c>
      <c r="D9" s="5">
        <f t="shared" si="1"/>
        <v>35</v>
      </c>
      <c r="E9" s="5">
        <f>VLOOKUP(C9,'Stock In'!$C$4:$F$12,2,FALSE)</f>
        <v>15</v>
      </c>
      <c r="F9" s="5">
        <f t="shared" si="2"/>
        <v>2</v>
      </c>
      <c r="G9" s="5">
        <f t="shared" si="4"/>
        <v>48</v>
      </c>
      <c r="H9" s="6" t="str">
        <f t="shared" si="3"/>
        <v xml:space="preserve"> </v>
      </c>
      <c r="I9" s="6" t="e">
        <f t="shared" si="5"/>
        <v>#VALUE!</v>
      </c>
    </row>
    <row r="10" spans="2:9" ht="15" customHeight="1" x14ac:dyDescent="0.25">
      <c r="B10" s="4" t="s">
        <v>21</v>
      </c>
      <c r="C10" s="4" t="str">
        <f t="shared" si="0"/>
        <v>Television</v>
      </c>
      <c r="D10" s="5">
        <f t="shared" si="1"/>
        <v>28</v>
      </c>
      <c r="E10" s="5">
        <f>VLOOKUP(C10,'Stock In'!$C$4:$F$12,2,FALSE)</f>
        <v>10</v>
      </c>
      <c r="F10" s="5">
        <f t="shared" si="2"/>
        <v>2</v>
      </c>
      <c r="G10" s="5">
        <f t="shared" si="4"/>
        <v>36</v>
      </c>
      <c r="H10" s="6" t="str">
        <f t="shared" si="3"/>
        <v xml:space="preserve"> </v>
      </c>
      <c r="I10" s="6" t="e">
        <f t="shared" si="5"/>
        <v>#VALUE!</v>
      </c>
    </row>
    <row r="11" spans="2:9" ht="15" customHeight="1" x14ac:dyDescent="0.25">
      <c r="B11" s="4" t="s">
        <v>19</v>
      </c>
      <c r="C11" s="4" t="str">
        <f t="shared" si="0"/>
        <v>Battery</v>
      </c>
      <c r="D11" s="5">
        <f t="shared" si="1"/>
        <v>40</v>
      </c>
      <c r="E11" s="5">
        <f>VLOOKUP(C11,'Stock In'!$C$4:$F$12,2,FALSE)</f>
        <v>12</v>
      </c>
      <c r="F11" s="5">
        <f t="shared" si="2"/>
        <v>5</v>
      </c>
      <c r="G11" s="5">
        <f t="shared" si="4"/>
        <v>47</v>
      </c>
      <c r="H11" s="6" t="str">
        <f t="shared" si="3"/>
        <v xml:space="preserve"> </v>
      </c>
      <c r="I11" s="6" t="e">
        <f t="shared" si="5"/>
        <v>#VALUE!</v>
      </c>
    </row>
    <row r="12" spans="2:9" ht="15" customHeight="1" x14ac:dyDescent="0.25">
      <c r="B12" s="4" t="s">
        <v>20</v>
      </c>
      <c r="C12" s="4" t="str">
        <f t="shared" si="0"/>
        <v>Mobile</v>
      </c>
      <c r="D12" s="5">
        <f t="shared" si="1"/>
        <v>18</v>
      </c>
      <c r="E12" s="5">
        <f>VLOOKUP(C12,'Stock In'!$C$4:$F$12,2,FALSE)</f>
        <v>13</v>
      </c>
      <c r="F12" s="5">
        <f t="shared" si="2"/>
        <v>4</v>
      </c>
      <c r="G12" s="5">
        <f t="shared" si="4"/>
        <v>27</v>
      </c>
      <c r="H12" s="6" t="str">
        <f t="shared" si="3"/>
        <v xml:space="preserve"> </v>
      </c>
      <c r="I12" s="6" t="e">
        <f t="shared" si="5"/>
        <v>#VALUE!</v>
      </c>
    </row>
  </sheetData>
  <mergeCells count="1">
    <mergeCell ref="B2:I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093BEF-EF84-4E0F-8358-834E15E90460}">
          <x14:formula1>
            <xm:f>Item!$B$5:$B$12</xm:f>
          </x14:formula1>
          <xm:sqref>B5:B12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Item</vt:lpstr>
      <vt:lpstr>Stock In</vt:lpstr>
      <vt:lpstr>Stock Out</vt:lpstr>
      <vt:lpstr>Tracker</vt:lpstr>
      <vt:lpstr>Tracker (2)</vt:lpstr>
      <vt:lpstr>Item</vt:lpstr>
      <vt:lpstr>New_Purchase</vt:lpstr>
      <vt:lpstr>Sales</vt:lpstr>
      <vt:lpstr>Sales_Out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 User</dc:creator>
  <cp:lastModifiedBy>Me</cp:lastModifiedBy>
  <dcterms:created xsi:type="dcterms:W3CDTF">2022-05-25T03:20:08Z</dcterms:created>
  <dcterms:modified xsi:type="dcterms:W3CDTF">2023-04-18T08:19:05Z</dcterms:modified>
</cp:coreProperties>
</file>