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22D1C89-928E-4829-A8DA-149D1F5C7C8A}" xr6:coauthVersionLast="47" xr6:coauthVersionMax="47" xr10:uidLastSave="{00000000-0000-0000-0000-000000000000}"/>
  <bookViews>
    <workbookView xWindow="5580" yWindow="1455" windowWidth="21540" windowHeight="9885" xr2:uid="{00000000-000D-0000-FFFF-FFFF00000000}"/>
  </bookViews>
  <sheets>
    <sheet name="Historic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<sst xmlns="http://schemas.openxmlformats.org/spreadsheetml/2006/main" count="4" uniqueCount="4">
  <si>
    <t>Using GOOGLEFINANCE Function</t>
  </si>
  <si>
    <t>RELIANCE</t>
  </si>
  <si>
    <t>TCS</t>
  </si>
  <si>
    <t>HDFCBANK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</si>
</sst>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6" x14ac:knownFonts="1">
    <font>
      <sz val="10"/>
      <color rgb="FF000000"/>
      <name val="Arial"/>
      <scheme val="minor"/>
    </font>
    <font>
      <b/>
      <i/>
      <sz val="18"/>
      <color theme="1"/>
      <name val="Arial"/>
      <family val="2"/>
      <scheme val="minor"/>
    </font>
    <font>
      <b/>
      <sz val="12"/>
      <color rgb="FF000000"/>
      <name val="Calibri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4" fillId="0" borderId="3" xfId="0" applyFont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G12"/>
  <sheetViews>
    <sheetView showGridLines="0" tabSelected="1" zoomScale="110" zoomScaleNormal="110" workbookViewId="0">
      <selection activeCell="P47" sqref="P47"/>
    </sheetView>
  </sheetViews>
  <sheetFormatPr defaultColWidth="12.5703125" defaultRowHeight="15.75" customHeight="1" x14ac:dyDescent="0.2"/>
  <cols>
    <col min="1" max="1" width="4.42578125" customWidth="1"/>
    <col min="2" max="2" width="18.7109375" customWidth="1"/>
    <col min="3" max="3" width="8" bestFit="1" customWidth="1"/>
    <col min="4" max="4" width="17.7109375" bestFit="1" customWidth="1"/>
    <col min="6" max="6" width="17.7109375" bestFit="1" customWidth="1"/>
  </cols>
  <sheetData>
    <row r="1" spans="2:7" ht="23.25" x14ac:dyDescent="0.35">
      <c r="B1" s="5" t="s">
        <v>0</v>
      </c>
      <c r="C1" s="6"/>
      <c r="D1" s="6"/>
      <c r="E1" s="6"/>
      <c r="F1" s="6"/>
      <c r="G1" s="6"/>
    </row>
    <row r="3" spans="2:7" ht="24.75" customHeight="1" x14ac:dyDescent="0.2">
      <c r="B3" s="7" t="s">
        <v>1</v>
      </c>
      <c r="C3" s="8"/>
      <c r="D3" s="7" t="s">
        <v>2</v>
      </c>
      <c r="E3" s="8"/>
      <c r="F3" s="7" t="s">
        <v>3</v>
      </c>
      <c r="G3" s="8"/>
    </row>
    <row r="4" spans="2:7" ht="12.75" x14ac:dyDescent="0.2">
      <c r="B4" s="1" t="str">
        <f ca="1">IFERROR(__xludf.DUMMYFUNCTION("GOOGLEFINANCE(B3,""Close"",DATE(2022,1,1),DATE(2022,2,28),""Weekly"")"),"Date")</f>
        <v>Date</v>
      </c>
      <c r="C4" s="1" t="str">
        <f ca="1">IFERROR(__xludf.DUMMYFUNCTION("""COMPUTED_VALUE"""),"Close")</f>
        <v>Close</v>
      </c>
      <c r="D4" s="1" t="str">
        <f ca="1">IFERROR(__xludf.DUMMYFUNCTION("GOOGLEFINANCE(D3,""Close"",DATE(2022,1,1),DATE(2022,2,28),""Weekly"")"),"Date")</f>
        <v>Date</v>
      </c>
      <c r="E4" s="1" t="str">
        <f ca="1">IFERROR(__xludf.DUMMYFUNCTION("""COMPUTED_VALUE"""),"Close")</f>
        <v>Close</v>
      </c>
      <c r="F4" s="1" t="str">
        <f ca="1">IFERROR(__xludf.DUMMYFUNCTION("GOOGLEFINANCE(F3,""Close"",DATE(2022,1,1),DATE(2022,2,28),""Weekly"")"),"Date")</f>
        <v>Date</v>
      </c>
      <c r="G4" s="1" t="str">
        <f ca="1">IFERROR(__xludf.DUMMYFUNCTION("""COMPUTED_VALUE"""),"Close")</f>
        <v>Close</v>
      </c>
    </row>
    <row r="5" spans="2:7" ht="15" x14ac:dyDescent="0.2">
      <c r="B5" s="2">
        <f ca="1">IFERROR(__xludf.DUMMYFUNCTION("""COMPUTED_VALUE"""),44568.6458333333)</f>
        <v>44568.645833333299</v>
      </c>
      <c r="C5" s="1">
        <f ca="1">IFERROR(__xludf.DUMMYFUNCTION("""COMPUTED_VALUE"""),2436)</f>
        <v>2436</v>
      </c>
      <c r="D5" s="3">
        <f ca="1">IFERROR(__xludf.DUMMYFUNCTION("""COMPUTED_VALUE"""),44568.6666666666)</f>
        <v>44568.666666666599</v>
      </c>
      <c r="E5" s="1">
        <f ca="1">IFERROR(__xludf.DUMMYFUNCTION("""COMPUTED_VALUE"""),11.2)</f>
        <v>11.2</v>
      </c>
      <c r="F5" s="3">
        <f ca="1">IFERROR(__xludf.DUMMYFUNCTION("""COMPUTED_VALUE"""),44568.6458333333)</f>
        <v>44568.645833333299</v>
      </c>
      <c r="G5" s="1">
        <f ca="1">IFERROR(__xludf.DUMMYFUNCTION("""COMPUTED_VALUE"""),1550.55)</f>
        <v>1550.55</v>
      </c>
    </row>
    <row r="6" spans="2:7" ht="15" x14ac:dyDescent="0.2">
      <c r="B6" s="2">
        <f ca="1">IFERROR(__xludf.DUMMYFUNCTION("""COMPUTED_VALUE"""),44575.6458333333)</f>
        <v>44575.645833333299</v>
      </c>
      <c r="C6" s="1">
        <f ca="1">IFERROR(__xludf.DUMMYFUNCTION("""COMPUTED_VALUE"""),2539)</f>
        <v>2539</v>
      </c>
      <c r="D6" s="3">
        <f ca="1">IFERROR(__xludf.DUMMYFUNCTION("""COMPUTED_VALUE"""),44575.6666666666)</f>
        <v>44575.666666666599</v>
      </c>
      <c r="E6" s="1">
        <f ca="1">IFERROR(__xludf.DUMMYFUNCTION("""COMPUTED_VALUE"""),10.6)</f>
        <v>10.6</v>
      </c>
      <c r="F6" s="3">
        <f ca="1">IFERROR(__xludf.DUMMYFUNCTION("""COMPUTED_VALUE"""),44575.6458333333)</f>
        <v>44575.645833333299</v>
      </c>
      <c r="G6" s="1">
        <f ca="1">IFERROR(__xludf.DUMMYFUNCTION("""COMPUTED_VALUE"""),1545.15)</f>
        <v>1545.15</v>
      </c>
    </row>
    <row r="7" spans="2:7" ht="15" x14ac:dyDescent="0.2">
      <c r="B7" s="2">
        <f ca="1">IFERROR(__xludf.DUMMYFUNCTION("""COMPUTED_VALUE"""),44582.6458333333)</f>
        <v>44582.645833333299</v>
      </c>
      <c r="C7" s="1">
        <f ca="1">IFERROR(__xludf.DUMMYFUNCTION("""COMPUTED_VALUE"""),2477.85)</f>
        <v>2477.85</v>
      </c>
      <c r="D7" s="3">
        <f ca="1">IFERROR(__xludf.DUMMYFUNCTION("""COMPUTED_VALUE"""),44582.6666666666)</f>
        <v>44582.666666666599</v>
      </c>
      <c r="E7" s="1">
        <f ca="1">IFERROR(__xludf.DUMMYFUNCTION("""COMPUTED_VALUE"""),9.79)</f>
        <v>9.7899999999999991</v>
      </c>
      <c r="F7" s="3">
        <f ca="1">IFERROR(__xludf.DUMMYFUNCTION("""COMPUTED_VALUE"""),44582.6458333333)</f>
        <v>44582.645833333299</v>
      </c>
      <c r="G7" s="1">
        <f ca="1">IFERROR(__xludf.DUMMYFUNCTION("""COMPUTED_VALUE"""),1521.6)</f>
        <v>1521.6</v>
      </c>
    </row>
    <row r="8" spans="2:7" ht="15" x14ac:dyDescent="0.2">
      <c r="B8" s="2">
        <f ca="1">IFERROR(__xludf.DUMMYFUNCTION("""COMPUTED_VALUE"""),44589.6458333333)</f>
        <v>44589.645833333299</v>
      </c>
      <c r="C8" s="1">
        <f ca="1">IFERROR(__xludf.DUMMYFUNCTION("""COMPUTED_VALUE"""),2335.85)</f>
        <v>2335.85</v>
      </c>
      <c r="D8" s="3">
        <f ca="1">IFERROR(__xludf.DUMMYFUNCTION("""COMPUTED_VALUE"""),44589.6666666666)</f>
        <v>44589.666666666599</v>
      </c>
      <c r="E8" s="1">
        <f ca="1">IFERROR(__xludf.DUMMYFUNCTION("""COMPUTED_VALUE"""),9.82)</f>
        <v>9.82</v>
      </c>
      <c r="F8" s="3">
        <f ca="1">IFERROR(__xludf.DUMMYFUNCTION("""COMPUTED_VALUE"""),44589.6458333333)</f>
        <v>44589.645833333299</v>
      </c>
      <c r="G8" s="1">
        <f ca="1">IFERROR(__xludf.DUMMYFUNCTION("""COMPUTED_VALUE"""),1463.25)</f>
        <v>1463.25</v>
      </c>
    </row>
    <row r="9" spans="2:7" ht="15" x14ac:dyDescent="0.2">
      <c r="B9" s="2">
        <f ca="1">IFERROR(__xludf.DUMMYFUNCTION("""COMPUTED_VALUE"""),44596.6458333333)</f>
        <v>44596.645833333299</v>
      </c>
      <c r="C9" s="1">
        <f ca="1">IFERROR(__xludf.DUMMYFUNCTION("""COMPUTED_VALUE"""),2331.3)</f>
        <v>2331.3000000000002</v>
      </c>
      <c r="D9" s="3">
        <f ca="1">IFERROR(__xludf.DUMMYFUNCTION("""COMPUTED_VALUE"""),44596.6666666666)</f>
        <v>44596.666666666599</v>
      </c>
      <c r="E9" s="1">
        <f ca="1">IFERROR(__xludf.DUMMYFUNCTION("""COMPUTED_VALUE"""),9.93)</f>
        <v>9.93</v>
      </c>
      <c r="F9" s="3">
        <f ca="1">IFERROR(__xludf.DUMMYFUNCTION("""COMPUTED_VALUE"""),44596.6458333333)</f>
        <v>44596.645833333299</v>
      </c>
      <c r="G9" s="1">
        <f ca="1">IFERROR(__xludf.DUMMYFUNCTION("""COMPUTED_VALUE"""),1524)</f>
        <v>1524</v>
      </c>
    </row>
    <row r="10" spans="2:7" ht="15" x14ac:dyDescent="0.2">
      <c r="B10" s="2">
        <f ca="1">IFERROR(__xludf.DUMMYFUNCTION("""COMPUTED_VALUE"""),44603.6458333333)</f>
        <v>44603.645833333299</v>
      </c>
      <c r="C10" s="1">
        <f ca="1">IFERROR(__xludf.DUMMYFUNCTION("""COMPUTED_VALUE"""),2376.4)</f>
        <v>2376.4</v>
      </c>
      <c r="D10" s="3">
        <f ca="1">IFERROR(__xludf.DUMMYFUNCTION("""COMPUTED_VALUE"""),44603.6666666666)</f>
        <v>44603.666666666599</v>
      </c>
      <c r="E10" s="1">
        <f ca="1">IFERROR(__xludf.DUMMYFUNCTION("""COMPUTED_VALUE"""),8.63)</f>
        <v>8.6300000000000008</v>
      </c>
      <c r="F10" s="3">
        <f ca="1">IFERROR(__xludf.DUMMYFUNCTION("""COMPUTED_VALUE"""),44603.6458333333)</f>
        <v>44603.645833333299</v>
      </c>
      <c r="G10" s="1">
        <f ca="1">IFERROR(__xludf.DUMMYFUNCTION("""COMPUTED_VALUE"""),1518.85)</f>
        <v>1518.85</v>
      </c>
    </row>
    <row r="11" spans="2:7" ht="15" x14ac:dyDescent="0.2">
      <c r="B11" s="2">
        <f ca="1">IFERROR(__xludf.DUMMYFUNCTION("""COMPUTED_VALUE"""),44610.6458333333)</f>
        <v>44610.645833333299</v>
      </c>
      <c r="C11" s="1">
        <f ca="1">IFERROR(__xludf.DUMMYFUNCTION("""COMPUTED_VALUE"""),2424.4)</f>
        <v>2424.4</v>
      </c>
      <c r="D11" s="3">
        <f ca="1">IFERROR(__xludf.DUMMYFUNCTION("""COMPUTED_VALUE"""),44610.6666666666)</f>
        <v>44610.666666666599</v>
      </c>
      <c r="E11" s="1">
        <f ca="1">IFERROR(__xludf.DUMMYFUNCTION("""COMPUTED_VALUE"""),8.56)</f>
        <v>8.56</v>
      </c>
      <c r="F11" s="3">
        <f ca="1">IFERROR(__xludf.DUMMYFUNCTION("""COMPUTED_VALUE"""),44610.6458333333)</f>
        <v>44610.645833333299</v>
      </c>
      <c r="G11" s="1">
        <f ca="1">IFERROR(__xludf.DUMMYFUNCTION("""COMPUTED_VALUE"""),1512.35)</f>
        <v>1512.35</v>
      </c>
    </row>
    <row r="12" spans="2:7" ht="12.75" x14ac:dyDescent="0.2">
      <c r="B12" s="3">
        <f ca="1">IFERROR(__xludf.DUMMYFUNCTION("""COMPUTED_VALUE"""),44617.6458333333)</f>
        <v>44617.645833333299</v>
      </c>
      <c r="C12" s="1">
        <f ca="1">IFERROR(__xludf.DUMMYFUNCTION("""COMPUTED_VALUE"""),2283.95)</f>
        <v>2283.9499999999998</v>
      </c>
      <c r="D12" s="4">
        <f ca="1">IFERROR(__xludf.DUMMYFUNCTION("""COMPUTED_VALUE"""),44617.6666666666)</f>
        <v>44617.666666666599</v>
      </c>
      <c r="E12" s="1">
        <f ca="1">IFERROR(__xludf.DUMMYFUNCTION("""COMPUTED_VALUE"""),8.37)</f>
        <v>8.3699999999999992</v>
      </c>
      <c r="F12" s="4">
        <f ca="1">IFERROR(__xludf.DUMMYFUNCTION("""COMPUTED_VALUE"""),44617.6458333333)</f>
        <v>44617.645833333299</v>
      </c>
      <c r="G12" s="1">
        <f ca="1">IFERROR(__xludf.DUMMYFUNCTION("""COMPUTED_VALUE"""),1456.1)</f>
        <v>1456.1</v>
      </c>
    </row>
  </sheetData>
  <mergeCells count="4">
    <mergeCell ref="B1:G1"/>
    <mergeCell ref="B3:C3"/>
    <mergeCell ref="D3:E3"/>
    <mergeCell ref="F3:G3"/>
  </mergeCells>
  <pageMargins left="0.7" right="0.7" top="0.75" bottom="0.75" header="0.3" footer="0.3"/>
  <ignoredErrors>
    <ignoredError sqref="D4 F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2022-05-29T04:47:53Z</dcterms:modified>
</cp:coreProperties>
</file>