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How to Link Cells in Excel for Sorting\"/>
    </mc:Choice>
  </mc:AlternateContent>
  <xr:revisionPtr revIDLastSave="0" documentId="13_ncr:1_{D3068C02-E4D3-4C23-BF70-DC5390725D49}" xr6:coauthVersionLast="47" xr6:coauthVersionMax="47" xr10:uidLastSave="{00000000-0000-0000-0000-000000000000}"/>
  <bookViews>
    <workbookView xWindow="-120" yWindow="-120" windowWidth="20730" windowHeight="11280" activeTab="5" xr2:uid="{00000000-000D-0000-FFFF-FFFF00000000}"/>
  </bookViews>
  <sheets>
    <sheet name="Dataset" sheetId="18" r:id="rId1"/>
    <sheet name="Absolute Reference" sheetId="21" r:id="rId2"/>
    <sheet name="INDEX MATCH" sheetId="25" r:id="rId3"/>
    <sheet name="VLOOKUP" sheetId="20" r:id="rId4"/>
    <sheet name="XLOOKUP" sheetId="22" r:id="rId5"/>
    <sheet name="FILTER" sheetId="2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2" l="1"/>
  <c r="C11" i="22"/>
  <c r="C15" i="22"/>
  <c r="C14" i="22"/>
  <c r="C12" i="22"/>
  <c r="C5" i="22"/>
  <c r="C8" i="22"/>
  <c r="C6" i="22"/>
  <c r="C9" i="22"/>
  <c r="C16" i="22"/>
  <c r="C7" i="22"/>
  <c r="C10" i="22"/>
  <c r="C13" i="20"/>
  <c r="C11" i="20"/>
  <c r="C15" i="20"/>
  <c r="C14" i="20"/>
  <c r="C12" i="20"/>
  <c r="C5" i="20"/>
  <c r="C8" i="20"/>
  <c r="C6" i="20"/>
  <c r="C9" i="20"/>
  <c r="C16" i="20"/>
  <c r="C7" i="20"/>
  <c r="C10" i="20"/>
  <c r="C13" i="25"/>
  <c r="C11" i="25"/>
  <c r="C15" i="25"/>
  <c r="C14" i="25"/>
  <c r="C12" i="25"/>
  <c r="C5" i="25"/>
  <c r="C8" i="25"/>
  <c r="C6" i="25"/>
  <c r="C9" i="25"/>
  <c r="C16" i="25"/>
  <c r="C7" i="25"/>
  <c r="C10" i="25"/>
  <c r="C8" i="21"/>
  <c r="C7" i="21"/>
  <c r="C16" i="21"/>
  <c r="C9" i="21"/>
  <c r="C6" i="21"/>
  <c r="C5" i="21"/>
  <c r="C12" i="21"/>
  <c r="C14" i="21"/>
  <c r="C15" i="21"/>
  <c r="C11" i="21"/>
  <c r="C13" i="21"/>
  <c r="C10" i="21"/>
  <c r="C13" i="18"/>
  <c r="C11" i="18"/>
  <c r="C15" i="18"/>
  <c r="C14" i="18"/>
  <c r="C12" i="18"/>
  <c r="C5" i="18"/>
  <c r="C8" i="18"/>
  <c r="C6" i="18"/>
  <c r="C9" i="18"/>
  <c r="C16" i="18"/>
  <c r="C7" i="18"/>
  <c r="I16" i="25"/>
  <c r="I15" i="25"/>
  <c r="I14" i="25"/>
  <c r="I13" i="25"/>
  <c r="I12" i="25"/>
  <c r="I11" i="25"/>
  <c r="I10" i="25"/>
  <c r="I9" i="25"/>
  <c r="I8" i="25"/>
  <c r="I7" i="25"/>
  <c r="I6" i="25"/>
  <c r="I5" i="25"/>
  <c r="K16" i="23"/>
  <c r="K15" i="23"/>
  <c r="K14" i="23"/>
  <c r="K13" i="23"/>
  <c r="K12" i="23"/>
  <c r="K11" i="23"/>
  <c r="K10" i="23"/>
  <c r="K9" i="23"/>
  <c r="K8" i="23"/>
  <c r="K7" i="23"/>
  <c r="K6" i="23"/>
  <c r="I16" i="22"/>
  <c r="I15" i="22"/>
  <c r="I14" i="22"/>
  <c r="I13" i="22"/>
  <c r="I12" i="22"/>
  <c r="I11" i="22"/>
  <c r="I10" i="22"/>
  <c r="I9" i="22"/>
  <c r="I8" i="22"/>
  <c r="I7" i="22"/>
  <c r="I6" i="22"/>
  <c r="I5" i="22"/>
  <c r="C10" i="18"/>
  <c r="I16" i="21"/>
  <c r="I15" i="21"/>
  <c r="I14" i="21"/>
  <c r="I13" i="21"/>
  <c r="I12" i="21"/>
  <c r="I11" i="21"/>
  <c r="I10" i="21"/>
  <c r="I9" i="21"/>
  <c r="I8" i="21"/>
  <c r="I7" i="21"/>
  <c r="I6" i="21"/>
  <c r="I5" i="21"/>
  <c r="I16" i="20"/>
  <c r="I15" i="20"/>
  <c r="I14" i="20"/>
  <c r="I13" i="20"/>
  <c r="I12" i="20"/>
  <c r="I11" i="20"/>
  <c r="I10" i="20"/>
  <c r="I9" i="20"/>
  <c r="I8" i="20"/>
  <c r="I7" i="20"/>
  <c r="I6" i="20"/>
  <c r="I5" i="20"/>
  <c r="I6" i="18"/>
  <c r="I7" i="18"/>
  <c r="I8" i="18"/>
  <c r="I9" i="18"/>
  <c r="I10" i="18"/>
  <c r="I11" i="18"/>
  <c r="I12" i="18"/>
  <c r="I13" i="18"/>
  <c r="I14" i="18"/>
  <c r="I15" i="18"/>
  <c r="I16" i="18"/>
  <c r="I5" i="18"/>
</calcChain>
</file>

<file path=xl/sharedStrings.xml><?xml version="1.0" encoding="utf-8"?>
<sst xmlns="http://schemas.openxmlformats.org/spreadsheetml/2006/main" count="139" uniqueCount="22">
  <si>
    <t>Product</t>
  </si>
  <si>
    <t>Arrowroot</t>
  </si>
  <si>
    <t>Carrot</t>
  </si>
  <si>
    <t>Chocolate Chip</t>
  </si>
  <si>
    <t>Oatmeal Raisin</t>
  </si>
  <si>
    <t>Potato Chips</t>
  </si>
  <si>
    <t>Whole Wheat</t>
  </si>
  <si>
    <t>Quantity</t>
  </si>
  <si>
    <t>Unit Price</t>
  </si>
  <si>
    <t>Order Date</t>
  </si>
  <si>
    <t>Total price</t>
  </si>
  <si>
    <t>Link Cells for Sorting</t>
  </si>
  <si>
    <t>Mango Juice</t>
  </si>
  <si>
    <t>Orange</t>
  </si>
  <si>
    <t xml:space="preserve">Egg </t>
  </si>
  <si>
    <t>Skinless Chicken</t>
  </si>
  <si>
    <t>Sugar</t>
  </si>
  <si>
    <t>Sliced Vegetables</t>
  </si>
  <si>
    <t xml:space="preserve">Daily Sale </t>
  </si>
  <si>
    <t>Sale on 3rd March, 2022</t>
  </si>
  <si>
    <t>Date</t>
  </si>
  <si>
    <t>Sale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</si>
</sst>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6C74-AC5B-4816-85CB-0A754C81D07A}">
  <dimension ref="B2:I17"/>
  <sheetViews>
    <sheetView showGridLines="0" zoomScaleNormal="100" zoomScaleSheetLayoutView="80" workbookViewId="0">
      <selection activeCell="C6" sqref="C6"/>
    </sheetView>
  </sheetViews>
  <sheetFormatPr defaultRowHeight="20.100000000000001" customHeight="1" x14ac:dyDescent="0.25"/>
  <cols>
    <col min="1" max="1" width="4.85546875" customWidth="1"/>
    <col min="2" max="2" width="12.5703125" customWidth="1"/>
    <col min="3" max="3" width="15.28515625" customWidth="1"/>
    <col min="4" max="4" width="5.42578125" customWidth="1"/>
    <col min="5" max="5" width="12.140625" customWidth="1"/>
    <col min="6" max="6" width="16.42578125" customWidth="1"/>
    <col min="7" max="7" width="11" bestFit="1" customWidth="1"/>
    <col min="8" max="8" width="11.5703125" bestFit="1" customWidth="1"/>
    <col min="9" max="9" width="13.28515625" customWidth="1"/>
  </cols>
  <sheetData>
    <row r="2" spans="2:9" ht="20.100000000000001" customHeight="1" x14ac:dyDescent="0.3">
      <c r="B2" s="9" t="s">
        <v>11</v>
      </c>
      <c r="C2" s="9"/>
      <c r="E2" s="9" t="s">
        <v>18</v>
      </c>
      <c r="F2" s="9"/>
      <c r="G2" s="9"/>
      <c r="H2" s="9"/>
      <c r="I2" s="9"/>
    </row>
    <row r="4" spans="2:9" ht="20.100000000000001" customHeight="1" x14ac:dyDescent="0.25">
      <c r="B4" s="4" t="s">
        <v>9</v>
      </c>
      <c r="C4" s="4" t="s">
        <v>10</v>
      </c>
      <c r="E4" s="4" t="s">
        <v>9</v>
      </c>
      <c r="F4" s="4" t="s">
        <v>0</v>
      </c>
      <c r="G4" s="4" t="s">
        <v>7</v>
      </c>
      <c r="H4" s="4" t="s">
        <v>8</v>
      </c>
      <c r="I4" s="4" t="s">
        <v>10</v>
      </c>
    </row>
    <row r="5" spans="2:9" ht="20.100000000000001" customHeight="1" x14ac:dyDescent="0.25">
      <c r="B5" s="3">
        <v>44622</v>
      </c>
      <c r="C5" s="5">
        <f>I5</f>
        <v>104.7</v>
      </c>
      <c r="E5" s="3">
        <v>44622</v>
      </c>
      <c r="F5" s="1" t="s">
        <v>6</v>
      </c>
      <c r="G5" s="1">
        <v>30</v>
      </c>
      <c r="H5" s="2">
        <v>3.49</v>
      </c>
      <c r="I5" s="2">
        <f>PRODUCT(G5,H5)</f>
        <v>104.7</v>
      </c>
    </row>
    <row r="6" spans="2:9" ht="20.100000000000001" customHeight="1" x14ac:dyDescent="0.25">
      <c r="B6" s="3">
        <v>44623</v>
      </c>
      <c r="C6" s="5">
        <f>I6</f>
        <v>26.95</v>
      </c>
      <c r="E6" s="3">
        <v>44623</v>
      </c>
      <c r="F6" s="1" t="s">
        <v>2</v>
      </c>
      <c r="G6" s="1">
        <v>35</v>
      </c>
      <c r="H6" s="2">
        <v>0.77</v>
      </c>
      <c r="I6" s="2">
        <f t="shared" ref="I6:I16" si="0">PRODUCT(G6,H6)</f>
        <v>26.95</v>
      </c>
    </row>
    <row r="7" spans="2:9" ht="20.100000000000001" customHeight="1" x14ac:dyDescent="0.25">
      <c r="B7" s="3">
        <v>44624</v>
      </c>
      <c r="C7" s="5">
        <f>I7</f>
        <v>65.55</v>
      </c>
      <c r="E7" s="3">
        <v>44624</v>
      </c>
      <c r="F7" s="1" t="s">
        <v>12</v>
      </c>
      <c r="G7" s="1">
        <v>57</v>
      </c>
      <c r="H7" s="2">
        <v>1.1499999999999999</v>
      </c>
      <c r="I7" s="2">
        <f t="shared" si="0"/>
        <v>65.55</v>
      </c>
    </row>
    <row r="8" spans="2:9" ht="20.100000000000001" customHeight="1" x14ac:dyDescent="0.25">
      <c r="B8" s="3">
        <v>44625</v>
      </c>
      <c r="C8" s="5">
        <f>I8</f>
        <v>17</v>
      </c>
      <c r="E8" s="3">
        <v>44625</v>
      </c>
      <c r="F8" s="1" t="s">
        <v>5</v>
      </c>
      <c r="G8" s="1">
        <v>25</v>
      </c>
      <c r="H8" s="2">
        <v>0.68</v>
      </c>
      <c r="I8" s="2">
        <f t="shared" si="0"/>
        <v>17</v>
      </c>
    </row>
    <row r="9" spans="2:9" ht="20.100000000000001" customHeight="1" x14ac:dyDescent="0.25">
      <c r="B9" s="3">
        <v>44626</v>
      </c>
      <c r="C9" s="5">
        <f>I9</f>
        <v>20.88</v>
      </c>
      <c r="E9" s="3">
        <v>44626</v>
      </c>
      <c r="F9" s="1" t="s">
        <v>3</v>
      </c>
      <c r="G9" s="1">
        <v>24</v>
      </c>
      <c r="H9" s="2">
        <v>0.87</v>
      </c>
      <c r="I9" s="2">
        <f t="shared" si="0"/>
        <v>20.88</v>
      </c>
    </row>
    <row r="10" spans="2:9" ht="20.100000000000001" customHeight="1" x14ac:dyDescent="0.25">
      <c r="B10" s="3">
        <v>44627</v>
      </c>
      <c r="C10" s="5">
        <f>I10</f>
        <v>46.480000000000004</v>
      </c>
      <c r="E10" s="3">
        <v>44627</v>
      </c>
      <c r="F10" s="1" t="s">
        <v>13</v>
      </c>
      <c r="G10" s="1">
        <v>83</v>
      </c>
      <c r="H10" s="2">
        <v>0.56000000000000005</v>
      </c>
      <c r="I10" s="2">
        <f t="shared" si="0"/>
        <v>46.480000000000004</v>
      </c>
    </row>
    <row r="11" spans="2:9" ht="20.100000000000001" customHeight="1" x14ac:dyDescent="0.25">
      <c r="B11" s="3">
        <v>44628</v>
      </c>
      <c r="C11" s="5">
        <f>I11</f>
        <v>352.16</v>
      </c>
      <c r="E11" s="3">
        <v>44628</v>
      </c>
      <c r="F11" s="1" t="s">
        <v>4</v>
      </c>
      <c r="G11" s="1">
        <v>124</v>
      </c>
      <c r="H11" s="2">
        <v>2.8400000000000003</v>
      </c>
      <c r="I11" s="2">
        <f t="shared" si="0"/>
        <v>352.16</v>
      </c>
    </row>
    <row r="12" spans="2:9" ht="20.100000000000001" customHeight="1" x14ac:dyDescent="0.25">
      <c r="B12" s="3">
        <v>44629</v>
      </c>
      <c r="C12" s="5">
        <f>I12</f>
        <v>242.49</v>
      </c>
      <c r="E12" s="3">
        <v>44629</v>
      </c>
      <c r="F12" s="1" t="s">
        <v>14</v>
      </c>
      <c r="G12" s="1">
        <v>137</v>
      </c>
      <c r="H12" s="2">
        <v>1.77</v>
      </c>
      <c r="I12" s="2">
        <f t="shared" si="0"/>
        <v>242.49</v>
      </c>
    </row>
    <row r="13" spans="2:9" ht="20.100000000000001" customHeight="1" x14ac:dyDescent="0.25">
      <c r="B13" s="3">
        <v>44630</v>
      </c>
      <c r="C13" s="5">
        <f>I13</f>
        <v>318.27999999999997</v>
      </c>
      <c r="E13" s="3">
        <v>44630</v>
      </c>
      <c r="F13" s="1" t="s">
        <v>1</v>
      </c>
      <c r="G13" s="1">
        <v>146</v>
      </c>
      <c r="H13" s="2">
        <v>2.1799999999999997</v>
      </c>
      <c r="I13" s="2">
        <f t="shared" si="0"/>
        <v>318.27999999999997</v>
      </c>
    </row>
    <row r="14" spans="2:9" ht="20.100000000000001" customHeight="1" x14ac:dyDescent="0.25">
      <c r="B14" s="3">
        <v>44631</v>
      </c>
      <c r="C14" s="5">
        <f>I14</f>
        <v>131.58000000000001</v>
      </c>
      <c r="E14" s="3">
        <v>44631</v>
      </c>
      <c r="F14" s="1" t="s">
        <v>15</v>
      </c>
      <c r="G14" s="1">
        <v>34</v>
      </c>
      <c r="H14" s="2">
        <v>3.87</v>
      </c>
      <c r="I14" s="2">
        <f t="shared" si="0"/>
        <v>131.58000000000001</v>
      </c>
    </row>
    <row r="15" spans="2:9" ht="20.100000000000001" customHeight="1" x14ac:dyDescent="0.25">
      <c r="B15" s="3">
        <v>44632</v>
      </c>
      <c r="C15" s="5">
        <f>I15</f>
        <v>15</v>
      </c>
      <c r="E15" s="3">
        <v>44632</v>
      </c>
      <c r="F15" s="1" t="s">
        <v>16</v>
      </c>
      <c r="G15" s="1">
        <v>20</v>
      </c>
      <c r="H15" s="2">
        <v>0.75</v>
      </c>
      <c r="I15" s="2">
        <f t="shared" si="0"/>
        <v>15</v>
      </c>
    </row>
    <row r="16" spans="2:9" ht="20.100000000000001" customHeight="1" x14ac:dyDescent="0.25">
      <c r="B16" s="3">
        <v>44633</v>
      </c>
      <c r="C16" s="5">
        <f>I16</f>
        <v>303.02</v>
      </c>
      <c r="E16" s="3">
        <v>44633</v>
      </c>
      <c r="F16" s="1" t="s">
        <v>17</v>
      </c>
      <c r="G16" s="1">
        <v>139</v>
      </c>
      <c r="H16" s="2">
        <v>2.1799999999999997</v>
      </c>
      <c r="I16" s="2">
        <f t="shared" si="0"/>
        <v>303.02</v>
      </c>
    </row>
    <row r="17" ht="78.75" customHeight="1" x14ac:dyDescent="0.25"/>
  </sheetData>
  <sortState xmlns:xlrd2="http://schemas.microsoft.com/office/spreadsheetml/2017/richdata2" ref="B5:C16">
    <sortCondition descending="1" ref="C5:C16"/>
  </sortState>
  <mergeCells count="2">
    <mergeCell ref="E2:I2"/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9724-318A-4273-B9F8-CBB2FC301E48}">
  <dimension ref="B2:I17"/>
  <sheetViews>
    <sheetView showGridLines="0" zoomScaleNormal="100" zoomScaleSheetLayoutView="80" workbookViewId="0">
      <selection activeCell="L24" sqref="L24"/>
    </sheetView>
  </sheetViews>
  <sheetFormatPr defaultRowHeight="20.100000000000001" customHeight="1" x14ac:dyDescent="0.25"/>
  <cols>
    <col min="1" max="1" width="4.85546875" customWidth="1"/>
    <col min="2" max="2" width="14.140625" customWidth="1"/>
    <col min="3" max="3" width="15.28515625" customWidth="1"/>
    <col min="4" max="4" width="5.28515625" customWidth="1"/>
    <col min="5" max="5" width="12.7109375" customWidth="1"/>
    <col min="6" max="6" width="16.42578125" customWidth="1"/>
    <col min="7" max="7" width="11" bestFit="1" customWidth="1"/>
    <col min="8" max="8" width="11.5703125" bestFit="1" customWidth="1"/>
    <col min="9" max="9" width="13.28515625" customWidth="1"/>
    <col min="10" max="10" width="24.140625" customWidth="1"/>
  </cols>
  <sheetData>
    <row r="2" spans="2:9" ht="20.100000000000001" customHeight="1" x14ac:dyDescent="0.3">
      <c r="B2" s="9" t="s">
        <v>11</v>
      </c>
      <c r="C2" s="9"/>
      <c r="E2" s="9" t="s">
        <v>18</v>
      </c>
      <c r="F2" s="9"/>
      <c r="G2" s="9"/>
      <c r="H2" s="9"/>
      <c r="I2" s="9"/>
    </row>
    <row r="4" spans="2:9" ht="20.100000000000001" customHeight="1" x14ac:dyDescent="0.25">
      <c r="B4" s="4" t="s">
        <v>9</v>
      </c>
      <c r="C4" s="4" t="s">
        <v>10</v>
      </c>
      <c r="E4" s="4" t="s">
        <v>9</v>
      </c>
      <c r="F4" s="4" t="s">
        <v>0</v>
      </c>
      <c r="G4" s="4" t="s">
        <v>7</v>
      </c>
      <c r="H4" s="4" t="s">
        <v>8</v>
      </c>
      <c r="I4" s="4" t="s">
        <v>10</v>
      </c>
    </row>
    <row r="5" spans="2:9" ht="20.100000000000001" customHeight="1" x14ac:dyDescent="0.25">
      <c r="B5" s="3">
        <v>44628</v>
      </c>
      <c r="C5" s="5">
        <f>$I$11</f>
        <v>352.16</v>
      </c>
      <c r="E5" s="3">
        <v>44622</v>
      </c>
      <c r="F5" s="1" t="s">
        <v>6</v>
      </c>
      <c r="G5" s="1">
        <v>30</v>
      </c>
      <c r="H5" s="2">
        <v>3.49</v>
      </c>
      <c r="I5" s="2">
        <f>PRODUCT(G5,H5)</f>
        <v>104.7</v>
      </c>
    </row>
    <row r="6" spans="2:9" ht="20.100000000000001" customHeight="1" x14ac:dyDescent="0.25">
      <c r="B6" s="3">
        <v>44630</v>
      </c>
      <c r="C6" s="5">
        <f>$I$13</f>
        <v>318.27999999999997</v>
      </c>
      <c r="E6" s="3">
        <v>44623</v>
      </c>
      <c r="F6" s="1" t="s">
        <v>2</v>
      </c>
      <c r="G6" s="1">
        <v>35</v>
      </c>
      <c r="H6" s="2">
        <v>0.77</v>
      </c>
      <c r="I6" s="2">
        <f t="shared" ref="I6:I16" si="0">PRODUCT(G6,H6)</f>
        <v>26.95</v>
      </c>
    </row>
    <row r="7" spans="2:9" ht="20.100000000000001" customHeight="1" x14ac:dyDescent="0.25">
      <c r="B7" s="3">
        <v>44633</v>
      </c>
      <c r="C7" s="5">
        <f>$I$16</f>
        <v>303.02</v>
      </c>
      <c r="E7" s="3">
        <v>44624</v>
      </c>
      <c r="F7" s="1" t="s">
        <v>12</v>
      </c>
      <c r="G7" s="1">
        <v>57</v>
      </c>
      <c r="H7" s="2">
        <v>1.1499999999999999</v>
      </c>
      <c r="I7" s="2">
        <f t="shared" si="0"/>
        <v>65.55</v>
      </c>
    </row>
    <row r="8" spans="2:9" ht="20.100000000000001" customHeight="1" x14ac:dyDescent="0.25">
      <c r="B8" s="3">
        <v>44629</v>
      </c>
      <c r="C8" s="5">
        <f>$I$12</f>
        <v>242.49</v>
      </c>
      <c r="E8" s="3">
        <v>44625</v>
      </c>
      <c r="F8" s="1" t="s">
        <v>5</v>
      </c>
      <c r="G8" s="1">
        <v>25</v>
      </c>
      <c r="H8" s="2">
        <v>0.68</v>
      </c>
      <c r="I8" s="2">
        <f t="shared" si="0"/>
        <v>17</v>
      </c>
    </row>
    <row r="9" spans="2:9" ht="20.100000000000001" customHeight="1" x14ac:dyDescent="0.25">
      <c r="B9" s="3">
        <v>44631</v>
      </c>
      <c r="C9" s="5">
        <f>$I$14</f>
        <v>131.58000000000001</v>
      </c>
      <c r="E9" s="3">
        <v>44626</v>
      </c>
      <c r="F9" s="1" t="s">
        <v>3</v>
      </c>
      <c r="G9" s="1">
        <v>24</v>
      </c>
      <c r="H9" s="2">
        <v>0.87</v>
      </c>
      <c r="I9" s="2">
        <f t="shared" si="0"/>
        <v>20.88</v>
      </c>
    </row>
    <row r="10" spans="2:9" ht="20.100000000000001" customHeight="1" x14ac:dyDescent="0.25">
      <c r="B10" s="3">
        <v>44622</v>
      </c>
      <c r="C10" s="5">
        <f>$I$5</f>
        <v>104.7</v>
      </c>
      <c r="E10" s="3">
        <v>44627</v>
      </c>
      <c r="F10" s="1" t="s">
        <v>13</v>
      </c>
      <c r="G10" s="1">
        <v>83</v>
      </c>
      <c r="H10" s="2">
        <v>0.56000000000000005</v>
      </c>
      <c r="I10" s="2">
        <f t="shared" si="0"/>
        <v>46.480000000000004</v>
      </c>
    </row>
    <row r="11" spans="2:9" ht="20.100000000000001" customHeight="1" x14ac:dyDescent="0.25">
      <c r="B11" s="3">
        <v>44624</v>
      </c>
      <c r="C11" s="5">
        <f>$I$7</f>
        <v>65.55</v>
      </c>
      <c r="E11" s="3">
        <v>44628</v>
      </c>
      <c r="F11" s="1" t="s">
        <v>4</v>
      </c>
      <c r="G11" s="1">
        <v>124</v>
      </c>
      <c r="H11" s="2">
        <v>2.8400000000000003</v>
      </c>
      <c r="I11" s="2">
        <f t="shared" si="0"/>
        <v>352.16</v>
      </c>
    </row>
    <row r="12" spans="2:9" ht="20.100000000000001" customHeight="1" x14ac:dyDescent="0.25">
      <c r="B12" s="3">
        <v>44627</v>
      </c>
      <c r="C12" s="5">
        <f>$I$10</f>
        <v>46.480000000000004</v>
      </c>
      <c r="E12" s="3">
        <v>44629</v>
      </c>
      <c r="F12" s="1" t="s">
        <v>14</v>
      </c>
      <c r="G12" s="1">
        <v>137</v>
      </c>
      <c r="H12" s="2">
        <v>1.77</v>
      </c>
      <c r="I12" s="2">
        <f t="shared" si="0"/>
        <v>242.49</v>
      </c>
    </row>
    <row r="13" spans="2:9" ht="20.100000000000001" customHeight="1" x14ac:dyDescent="0.25">
      <c r="B13" s="3">
        <v>44623</v>
      </c>
      <c r="C13" s="5">
        <f>$I$6</f>
        <v>26.95</v>
      </c>
      <c r="E13" s="3">
        <v>44630</v>
      </c>
      <c r="F13" s="1" t="s">
        <v>1</v>
      </c>
      <c r="G13" s="1">
        <v>146</v>
      </c>
      <c r="H13" s="2">
        <v>2.1799999999999997</v>
      </c>
      <c r="I13" s="2">
        <f t="shared" si="0"/>
        <v>318.27999999999997</v>
      </c>
    </row>
    <row r="14" spans="2:9" ht="20.100000000000001" customHeight="1" x14ac:dyDescent="0.25">
      <c r="B14" s="3">
        <v>44626</v>
      </c>
      <c r="C14" s="5">
        <f>$I$9</f>
        <v>20.88</v>
      </c>
      <c r="E14" s="3">
        <v>44631</v>
      </c>
      <c r="F14" s="1" t="s">
        <v>15</v>
      </c>
      <c r="G14" s="1">
        <v>34</v>
      </c>
      <c r="H14" s="2">
        <v>3.87</v>
      </c>
      <c r="I14" s="2">
        <f t="shared" si="0"/>
        <v>131.58000000000001</v>
      </c>
    </row>
    <row r="15" spans="2:9" ht="20.100000000000001" customHeight="1" x14ac:dyDescent="0.25">
      <c r="B15" s="3">
        <v>44625</v>
      </c>
      <c r="C15" s="5">
        <f>$I$8</f>
        <v>17</v>
      </c>
      <c r="E15" s="3">
        <v>44632</v>
      </c>
      <c r="F15" s="1" t="s">
        <v>16</v>
      </c>
      <c r="G15" s="1">
        <v>20</v>
      </c>
      <c r="H15" s="2">
        <v>0.75</v>
      </c>
      <c r="I15" s="2">
        <f t="shared" si="0"/>
        <v>15</v>
      </c>
    </row>
    <row r="16" spans="2:9" ht="20.100000000000001" customHeight="1" x14ac:dyDescent="0.25">
      <c r="B16" s="3">
        <v>44632</v>
      </c>
      <c r="C16" s="5">
        <f>$I$15</f>
        <v>15</v>
      </c>
      <c r="E16" s="3">
        <v>44633</v>
      </c>
      <c r="F16" s="1" t="s">
        <v>17</v>
      </c>
      <c r="G16" s="1">
        <v>139</v>
      </c>
      <c r="H16" s="2">
        <v>2.1799999999999997</v>
      </c>
      <c r="I16" s="2">
        <f t="shared" si="0"/>
        <v>303.02</v>
      </c>
    </row>
    <row r="17" ht="78.75" customHeight="1" x14ac:dyDescent="0.25"/>
  </sheetData>
  <sortState xmlns:xlrd2="http://schemas.microsoft.com/office/spreadsheetml/2017/richdata2" ref="B5:C16">
    <sortCondition descending="1" ref="C5:C16"/>
  </sortState>
  <mergeCells count="2">
    <mergeCell ref="B2:C2"/>
    <mergeCell ref="E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9244-12D6-4F89-95CF-A6FA713DF963}">
  <dimension ref="B2:I17"/>
  <sheetViews>
    <sheetView showGridLines="0" zoomScaleNormal="100" zoomScaleSheetLayoutView="80" workbookViewId="0">
      <selection activeCell="J9" sqref="J9"/>
    </sheetView>
  </sheetViews>
  <sheetFormatPr defaultRowHeight="20.100000000000001" customHeight="1" x14ac:dyDescent="0.25"/>
  <cols>
    <col min="1" max="1" width="4.85546875" customWidth="1"/>
    <col min="2" max="2" width="12.5703125" customWidth="1"/>
    <col min="3" max="3" width="15.28515625" customWidth="1"/>
    <col min="4" max="4" width="5" customWidth="1"/>
    <col min="5" max="5" width="12.140625" customWidth="1"/>
    <col min="6" max="6" width="16.42578125" customWidth="1"/>
    <col min="7" max="7" width="11" bestFit="1" customWidth="1"/>
    <col min="8" max="8" width="11.5703125" bestFit="1" customWidth="1"/>
    <col min="9" max="9" width="13.28515625" customWidth="1"/>
    <col min="10" max="10" width="30.140625" customWidth="1"/>
  </cols>
  <sheetData>
    <row r="2" spans="2:9" ht="20.100000000000001" customHeight="1" x14ac:dyDescent="0.3">
      <c r="B2" s="9" t="s">
        <v>11</v>
      </c>
      <c r="C2" s="9"/>
      <c r="E2" s="9" t="s">
        <v>18</v>
      </c>
      <c r="F2" s="9"/>
      <c r="G2" s="9"/>
      <c r="H2" s="9"/>
      <c r="I2" s="9"/>
    </row>
    <row r="4" spans="2:9" ht="20.100000000000001" customHeight="1" x14ac:dyDescent="0.25">
      <c r="B4" s="4" t="s">
        <v>9</v>
      </c>
      <c r="C4" s="4" t="s">
        <v>10</v>
      </c>
      <c r="E4" s="4" t="s">
        <v>9</v>
      </c>
      <c r="F4" s="4" t="s">
        <v>0</v>
      </c>
      <c r="G4" s="4" t="s">
        <v>7</v>
      </c>
      <c r="H4" s="4" t="s">
        <v>8</v>
      </c>
      <c r="I4" s="4" t="s">
        <v>10</v>
      </c>
    </row>
    <row r="5" spans="2:9" ht="20.100000000000001" customHeight="1" x14ac:dyDescent="0.25">
      <c r="B5" s="3">
        <v>44628</v>
      </c>
      <c r="C5" s="5">
        <f>INDEX(I$5:I$16,MATCH(B5,$E$5:$E$16,0))</f>
        <v>352.16</v>
      </c>
      <c r="E5" s="3">
        <v>44622</v>
      </c>
      <c r="F5" s="1" t="s">
        <v>6</v>
      </c>
      <c r="G5" s="1">
        <v>30</v>
      </c>
      <c r="H5" s="2">
        <v>3.49</v>
      </c>
      <c r="I5" s="2">
        <f>PRODUCT(G5,H5)</f>
        <v>104.7</v>
      </c>
    </row>
    <row r="6" spans="2:9" ht="20.100000000000001" customHeight="1" x14ac:dyDescent="0.25">
      <c r="B6" s="3">
        <v>44630</v>
      </c>
      <c r="C6" s="5">
        <f>INDEX(I$5:I$16,MATCH(B6,$E$5:$E$16,0))</f>
        <v>318.27999999999997</v>
      </c>
      <c r="E6" s="3">
        <v>44623</v>
      </c>
      <c r="F6" s="1" t="s">
        <v>2</v>
      </c>
      <c r="G6" s="1">
        <v>35</v>
      </c>
      <c r="H6" s="2">
        <v>0.77</v>
      </c>
      <c r="I6" s="2">
        <f t="shared" ref="I6:I16" si="0">PRODUCT(G6,H6)</f>
        <v>26.95</v>
      </c>
    </row>
    <row r="7" spans="2:9" ht="20.100000000000001" customHeight="1" x14ac:dyDescent="0.25">
      <c r="B7" s="3">
        <v>44633</v>
      </c>
      <c r="C7" s="5">
        <f>INDEX(I$5:I$16,MATCH(B7,$E$5:$E$16,0))</f>
        <v>303.02</v>
      </c>
      <c r="E7" s="3">
        <v>44624</v>
      </c>
      <c r="F7" s="1" t="s">
        <v>12</v>
      </c>
      <c r="G7" s="1">
        <v>57</v>
      </c>
      <c r="H7" s="2">
        <v>1.1499999999999999</v>
      </c>
      <c r="I7" s="2">
        <f t="shared" si="0"/>
        <v>65.55</v>
      </c>
    </row>
    <row r="8" spans="2:9" ht="20.100000000000001" customHeight="1" x14ac:dyDescent="0.25">
      <c r="B8" s="3">
        <v>44629</v>
      </c>
      <c r="C8" s="5">
        <f>INDEX(I$5:I$16,MATCH(B8,$E$5:$E$16,0))</f>
        <v>242.49</v>
      </c>
      <c r="E8" s="3">
        <v>44625</v>
      </c>
      <c r="F8" s="1" t="s">
        <v>5</v>
      </c>
      <c r="G8" s="1">
        <v>25</v>
      </c>
      <c r="H8" s="2">
        <v>0.68</v>
      </c>
      <c r="I8" s="2">
        <f t="shared" si="0"/>
        <v>17</v>
      </c>
    </row>
    <row r="9" spans="2:9" ht="20.100000000000001" customHeight="1" x14ac:dyDescent="0.25">
      <c r="B9" s="3">
        <v>44631</v>
      </c>
      <c r="C9" s="5">
        <f>INDEX(I$5:I$16,MATCH(B9,$E$5:$E$16,0))</f>
        <v>131.58000000000001</v>
      </c>
      <c r="E9" s="3">
        <v>44626</v>
      </c>
      <c r="F9" s="1" t="s">
        <v>3</v>
      </c>
      <c r="G9" s="1">
        <v>24</v>
      </c>
      <c r="H9" s="2">
        <v>0.87</v>
      </c>
      <c r="I9" s="2">
        <f t="shared" si="0"/>
        <v>20.88</v>
      </c>
    </row>
    <row r="10" spans="2:9" ht="20.100000000000001" customHeight="1" x14ac:dyDescent="0.25">
      <c r="B10" s="3">
        <v>44622</v>
      </c>
      <c r="C10" s="5">
        <f>INDEX(I$5:I$16,MATCH(B10,$E$5:$E$16,0))</f>
        <v>104.7</v>
      </c>
      <c r="E10" s="3">
        <v>44627</v>
      </c>
      <c r="F10" s="1" t="s">
        <v>13</v>
      </c>
      <c r="G10" s="1">
        <v>83</v>
      </c>
      <c r="H10" s="2">
        <v>0.56000000000000005</v>
      </c>
      <c r="I10" s="2">
        <f t="shared" si="0"/>
        <v>46.480000000000004</v>
      </c>
    </row>
    <row r="11" spans="2:9" ht="20.100000000000001" customHeight="1" x14ac:dyDescent="0.25">
      <c r="B11" s="3">
        <v>44624</v>
      </c>
      <c r="C11" s="5">
        <f>INDEX(I$5:I$16,MATCH(B11,$E$5:$E$16,0))</f>
        <v>65.55</v>
      </c>
      <c r="E11" s="3">
        <v>44628</v>
      </c>
      <c r="F11" s="1" t="s">
        <v>4</v>
      </c>
      <c r="G11" s="1">
        <v>124</v>
      </c>
      <c r="H11" s="2">
        <v>2.8400000000000003</v>
      </c>
      <c r="I11" s="2">
        <f t="shared" si="0"/>
        <v>352.16</v>
      </c>
    </row>
    <row r="12" spans="2:9" ht="20.100000000000001" customHeight="1" x14ac:dyDescent="0.25">
      <c r="B12" s="3">
        <v>44627</v>
      </c>
      <c r="C12" s="5">
        <f>INDEX(I$5:I$16,MATCH(B12,$E$5:$E$16,0))</f>
        <v>46.480000000000004</v>
      </c>
      <c r="E12" s="3">
        <v>44629</v>
      </c>
      <c r="F12" s="1" t="s">
        <v>14</v>
      </c>
      <c r="G12" s="1">
        <v>137</v>
      </c>
      <c r="H12" s="2">
        <v>1.77</v>
      </c>
      <c r="I12" s="2">
        <f t="shared" si="0"/>
        <v>242.49</v>
      </c>
    </row>
    <row r="13" spans="2:9" ht="20.100000000000001" customHeight="1" x14ac:dyDescent="0.25">
      <c r="B13" s="3">
        <v>44623</v>
      </c>
      <c r="C13" s="5">
        <f>INDEX(I$5:I$16,MATCH(B13,$E$5:$E$16,0))</f>
        <v>26.95</v>
      </c>
      <c r="E13" s="3">
        <v>44630</v>
      </c>
      <c r="F13" s="1" t="s">
        <v>1</v>
      </c>
      <c r="G13" s="1">
        <v>146</v>
      </c>
      <c r="H13" s="2">
        <v>2.1799999999999997</v>
      </c>
      <c r="I13" s="2">
        <f t="shared" si="0"/>
        <v>318.27999999999997</v>
      </c>
    </row>
    <row r="14" spans="2:9" ht="20.100000000000001" customHeight="1" x14ac:dyDescent="0.25">
      <c r="B14" s="3">
        <v>44626</v>
      </c>
      <c r="C14" s="5">
        <f>INDEX(I$5:I$16,MATCH(B14,$E$5:$E$16,0))</f>
        <v>20.88</v>
      </c>
      <c r="E14" s="3">
        <v>44631</v>
      </c>
      <c r="F14" s="1" t="s">
        <v>15</v>
      </c>
      <c r="G14" s="1">
        <v>34</v>
      </c>
      <c r="H14" s="2">
        <v>3.87</v>
      </c>
      <c r="I14" s="2">
        <f t="shared" si="0"/>
        <v>131.58000000000001</v>
      </c>
    </row>
    <row r="15" spans="2:9" ht="20.100000000000001" customHeight="1" x14ac:dyDescent="0.25">
      <c r="B15" s="3">
        <v>44625</v>
      </c>
      <c r="C15" s="5">
        <f>INDEX(I$5:I$16,MATCH(B15,$E$5:$E$16,0))</f>
        <v>17</v>
      </c>
      <c r="E15" s="3">
        <v>44632</v>
      </c>
      <c r="F15" s="1" t="s">
        <v>16</v>
      </c>
      <c r="G15" s="1">
        <v>20</v>
      </c>
      <c r="H15" s="2">
        <v>0.75</v>
      </c>
      <c r="I15" s="2">
        <f t="shared" si="0"/>
        <v>15</v>
      </c>
    </row>
    <row r="16" spans="2:9" ht="20.100000000000001" customHeight="1" x14ac:dyDescent="0.25">
      <c r="B16" s="3">
        <v>44632</v>
      </c>
      <c r="C16" s="5">
        <f>INDEX(I$5:I$16,MATCH(B16,$E$5:$E$16,0))</f>
        <v>15</v>
      </c>
      <c r="E16" s="3">
        <v>44633</v>
      </c>
      <c r="F16" s="1" t="s">
        <v>17</v>
      </c>
      <c r="G16" s="1">
        <v>139</v>
      </c>
      <c r="H16" s="2">
        <v>2.1799999999999997</v>
      </c>
      <c r="I16" s="2">
        <f t="shared" si="0"/>
        <v>303.02</v>
      </c>
    </row>
    <row r="17" ht="78.75" customHeight="1" x14ac:dyDescent="0.25"/>
  </sheetData>
  <sortState xmlns:xlrd2="http://schemas.microsoft.com/office/spreadsheetml/2017/richdata2" ref="B5:C16">
    <sortCondition descending="1" ref="C5:C16"/>
  </sortState>
  <mergeCells count="2">
    <mergeCell ref="B2:C2"/>
    <mergeCell ref="E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463E5-BDCB-49D4-B913-E05FA4F2CEE3}">
  <dimension ref="B2:I17"/>
  <sheetViews>
    <sheetView showGridLines="0" zoomScaleNormal="100" zoomScaleSheetLayoutView="80" workbookViewId="0">
      <selection activeCell="N21" sqref="N21"/>
    </sheetView>
  </sheetViews>
  <sheetFormatPr defaultRowHeight="20.100000000000001" customHeight="1" x14ac:dyDescent="0.25"/>
  <cols>
    <col min="1" max="1" width="4.85546875" customWidth="1"/>
    <col min="2" max="2" width="12.5703125" customWidth="1"/>
    <col min="3" max="3" width="15.28515625" customWidth="1"/>
    <col min="4" max="4" width="5" customWidth="1"/>
    <col min="5" max="5" width="12.140625" customWidth="1"/>
    <col min="6" max="6" width="16.42578125" customWidth="1"/>
    <col min="7" max="7" width="11" bestFit="1" customWidth="1"/>
    <col min="8" max="8" width="11.5703125" bestFit="1" customWidth="1"/>
    <col min="9" max="9" width="13.28515625" customWidth="1"/>
  </cols>
  <sheetData>
    <row r="2" spans="2:9" ht="20.100000000000001" customHeight="1" x14ac:dyDescent="0.3">
      <c r="B2" s="9" t="s">
        <v>11</v>
      </c>
      <c r="C2" s="9"/>
      <c r="E2" s="9" t="s">
        <v>18</v>
      </c>
      <c r="F2" s="9"/>
      <c r="G2" s="9"/>
      <c r="H2" s="9"/>
      <c r="I2" s="9"/>
    </row>
    <row r="4" spans="2:9" ht="20.100000000000001" customHeight="1" x14ac:dyDescent="0.25">
      <c r="B4" s="4" t="s">
        <v>9</v>
      </c>
      <c r="C4" s="4" t="s">
        <v>10</v>
      </c>
      <c r="E4" s="4" t="s">
        <v>9</v>
      </c>
      <c r="F4" s="4" t="s">
        <v>0</v>
      </c>
      <c r="G4" s="4" t="s">
        <v>7</v>
      </c>
      <c r="H4" s="4" t="s">
        <v>8</v>
      </c>
      <c r="I4" s="4" t="s">
        <v>10</v>
      </c>
    </row>
    <row r="5" spans="2:9" ht="20.100000000000001" customHeight="1" x14ac:dyDescent="0.25">
      <c r="B5" s="3">
        <v>44628</v>
      </c>
      <c r="C5" s="5">
        <f>VLOOKUP(B5,$E$5:$I$16,5,FALSE)</f>
        <v>352.16</v>
      </c>
      <c r="E5" s="3">
        <v>44622</v>
      </c>
      <c r="F5" s="1" t="s">
        <v>6</v>
      </c>
      <c r="G5" s="1">
        <v>30</v>
      </c>
      <c r="H5" s="2">
        <v>3.49</v>
      </c>
      <c r="I5" s="2">
        <f>PRODUCT(G5,H5)</f>
        <v>104.7</v>
      </c>
    </row>
    <row r="6" spans="2:9" ht="20.100000000000001" customHeight="1" x14ac:dyDescent="0.25">
      <c r="B6" s="3">
        <v>44630</v>
      </c>
      <c r="C6" s="5">
        <f>VLOOKUP(B6,$E$5:$I$16,5,FALSE)</f>
        <v>318.27999999999997</v>
      </c>
      <c r="E6" s="3">
        <v>44623</v>
      </c>
      <c r="F6" s="1" t="s">
        <v>2</v>
      </c>
      <c r="G6" s="1">
        <v>35</v>
      </c>
      <c r="H6" s="2">
        <v>0.77</v>
      </c>
      <c r="I6" s="2">
        <f t="shared" ref="I6:I16" si="0">PRODUCT(G6,H6)</f>
        <v>26.95</v>
      </c>
    </row>
    <row r="7" spans="2:9" ht="20.100000000000001" customHeight="1" x14ac:dyDescent="0.25">
      <c r="B7" s="3">
        <v>44633</v>
      </c>
      <c r="C7" s="5">
        <f>VLOOKUP(B7,$E$5:$I$16,5,FALSE)</f>
        <v>303.02</v>
      </c>
      <c r="E7" s="3">
        <v>44624</v>
      </c>
      <c r="F7" s="1" t="s">
        <v>12</v>
      </c>
      <c r="G7" s="1">
        <v>57</v>
      </c>
      <c r="H7" s="2">
        <v>1.1499999999999999</v>
      </c>
      <c r="I7" s="2">
        <f t="shared" si="0"/>
        <v>65.55</v>
      </c>
    </row>
    <row r="8" spans="2:9" ht="20.100000000000001" customHeight="1" x14ac:dyDescent="0.25">
      <c r="B8" s="3">
        <v>44629</v>
      </c>
      <c r="C8" s="5">
        <f>VLOOKUP(B8,$E$5:$I$16,5,FALSE)</f>
        <v>242.49</v>
      </c>
      <c r="E8" s="3">
        <v>44625</v>
      </c>
      <c r="F8" s="1" t="s">
        <v>5</v>
      </c>
      <c r="G8" s="1">
        <v>25</v>
      </c>
      <c r="H8" s="2">
        <v>0.68</v>
      </c>
      <c r="I8" s="2">
        <f t="shared" si="0"/>
        <v>17</v>
      </c>
    </row>
    <row r="9" spans="2:9" ht="20.100000000000001" customHeight="1" x14ac:dyDescent="0.25">
      <c r="B9" s="3">
        <v>44631</v>
      </c>
      <c r="C9" s="5">
        <f>VLOOKUP(B9,$E$5:$I$16,5,FALSE)</f>
        <v>131.58000000000001</v>
      </c>
      <c r="E9" s="3">
        <v>44626</v>
      </c>
      <c r="F9" s="1" t="s">
        <v>3</v>
      </c>
      <c r="G9" s="1">
        <v>24</v>
      </c>
      <c r="H9" s="2">
        <v>0.87</v>
      </c>
      <c r="I9" s="2">
        <f t="shared" si="0"/>
        <v>20.88</v>
      </c>
    </row>
    <row r="10" spans="2:9" ht="20.100000000000001" customHeight="1" x14ac:dyDescent="0.25">
      <c r="B10" s="3">
        <v>44622</v>
      </c>
      <c r="C10" s="5">
        <f>VLOOKUP(B10,$E$5:$I$16,5,FALSE)</f>
        <v>104.7</v>
      </c>
      <c r="E10" s="3">
        <v>44627</v>
      </c>
      <c r="F10" s="1" t="s">
        <v>13</v>
      </c>
      <c r="G10" s="1">
        <v>83</v>
      </c>
      <c r="H10" s="2">
        <v>0.56000000000000005</v>
      </c>
      <c r="I10" s="2">
        <f t="shared" si="0"/>
        <v>46.480000000000004</v>
      </c>
    </row>
    <row r="11" spans="2:9" ht="20.100000000000001" customHeight="1" x14ac:dyDescent="0.25">
      <c r="B11" s="3">
        <v>44624</v>
      </c>
      <c r="C11" s="5">
        <f>VLOOKUP(B11,$E$5:$I$16,5,FALSE)</f>
        <v>65.55</v>
      </c>
      <c r="E11" s="3">
        <v>44628</v>
      </c>
      <c r="F11" s="1" t="s">
        <v>4</v>
      </c>
      <c r="G11" s="1">
        <v>124</v>
      </c>
      <c r="H11" s="2">
        <v>2.8400000000000003</v>
      </c>
      <c r="I11" s="2">
        <f t="shared" si="0"/>
        <v>352.16</v>
      </c>
    </row>
    <row r="12" spans="2:9" ht="20.100000000000001" customHeight="1" x14ac:dyDescent="0.25">
      <c r="B12" s="3">
        <v>44627</v>
      </c>
      <c r="C12" s="5">
        <f>VLOOKUP(B12,$E$5:$I$16,5,FALSE)</f>
        <v>46.480000000000004</v>
      </c>
      <c r="E12" s="3">
        <v>44629</v>
      </c>
      <c r="F12" s="1" t="s">
        <v>14</v>
      </c>
      <c r="G12" s="1">
        <v>137</v>
      </c>
      <c r="H12" s="2">
        <v>1.77</v>
      </c>
      <c r="I12" s="2">
        <f t="shared" si="0"/>
        <v>242.49</v>
      </c>
    </row>
    <row r="13" spans="2:9" ht="20.100000000000001" customHeight="1" x14ac:dyDescent="0.25">
      <c r="B13" s="3">
        <v>44623</v>
      </c>
      <c r="C13" s="5">
        <f>VLOOKUP(B13,$E$5:$I$16,5,FALSE)</f>
        <v>26.95</v>
      </c>
      <c r="E13" s="3">
        <v>44630</v>
      </c>
      <c r="F13" s="1" t="s">
        <v>1</v>
      </c>
      <c r="G13" s="1">
        <v>146</v>
      </c>
      <c r="H13" s="2">
        <v>2.1799999999999997</v>
      </c>
      <c r="I13" s="2">
        <f t="shared" si="0"/>
        <v>318.27999999999997</v>
      </c>
    </row>
    <row r="14" spans="2:9" ht="20.100000000000001" customHeight="1" x14ac:dyDescent="0.25">
      <c r="B14" s="3">
        <v>44626</v>
      </c>
      <c r="C14" s="5">
        <f>VLOOKUP(B14,$E$5:$I$16,5,FALSE)</f>
        <v>20.88</v>
      </c>
      <c r="E14" s="3">
        <v>44631</v>
      </c>
      <c r="F14" s="1" t="s">
        <v>15</v>
      </c>
      <c r="G14" s="1">
        <v>34</v>
      </c>
      <c r="H14" s="2">
        <v>3.87</v>
      </c>
      <c r="I14" s="2">
        <f t="shared" si="0"/>
        <v>131.58000000000001</v>
      </c>
    </row>
    <row r="15" spans="2:9" ht="20.100000000000001" customHeight="1" x14ac:dyDescent="0.25">
      <c r="B15" s="3">
        <v>44625</v>
      </c>
      <c r="C15" s="5">
        <f>VLOOKUP(B15,$E$5:$I$16,5,FALSE)</f>
        <v>17</v>
      </c>
      <c r="E15" s="3">
        <v>44632</v>
      </c>
      <c r="F15" s="1" t="s">
        <v>16</v>
      </c>
      <c r="G15" s="1">
        <v>20</v>
      </c>
      <c r="H15" s="2">
        <v>0.75</v>
      </c>
      <c r="I15" s="2">
        <f t="shared" si="0"/>
        <v>15</v>
      </c>
    </row>
    <row r="16" spans="2:9" ht="20.100000000000001" customHeight="1" x14ac:dyDescent="0.25">
      <c r="B16" s="3">
        <v>44632</v>
      </c>
      <c r="C16" s="5">
        <f>VLOOKUP(B16,$E$5:$I$16,5,FALSE)</f>
        <v>15</v>
      </c>
      <c r="E16" s="3">
        <v>44633</v>
      </c>
      <c r="F16" s="1" t="s">
        <v>17</v>
      </c>
      <c r="G16" s="1">
        <v>139</v>
      </c>
      <c r="H16" s="2">
        <v>2.1799999999999997</v>
      </c>
      <c r="I16" s="2">
        <f t="shared" si="0"/>
        <v>303.02</v>
      </c>
    </row>
    <row r="17" ht="78.75" customHeight="1" x14ac:dyDescent="0.25"/>
  </sheetData>
  <sortState xmlns:xlrd2="http://schemas.microsoft.com/office/spreadsheetml/2017/richdata2" ref="B5:C16">
    <sortCondition descending="1" ref="C5:C16"/>
  </sortState>
  <mergeCells count="2">
    <mergeCell ref="B2:C2"/>
    <mergeCell ref="E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32CAE-0C31-49EF-A440-5B54BE0DC463}">
  <dimension ref="B2:I17"/>
  <sheetViews>
    <sheetView showGridLines="0" zoomScaleNormal="100" zoomScaleSheetLayoutView="80" workbookViewId="0">
      <selection activeCell="K26" sqref="K26"/>
    </sheetView>
  </sheetViews>
  <sheetFormatPr defaultRowHeight="20.100000000000001" customHeight="1" x14ac:dyDescent="0.25"/>
  <cols>
    <col min="1" max="1" width="4.85546875" customWidth="1"/>
    <col min="2" max="2" width="12.5703125" customWidth="1"/>
    <col min="3" max="3" width="15.28515625" customWidth="1"/>
    <col min="4" max="4" width="5" customWidth="1"/>
    <col min="5" max="5" width="12.140625" customWidth="1"/>
    <col min="6" max="6" width="16.42578125" customWidth="1"/>
    <col min="7" max="7" width="11" bestFit="1" customWidth="1"/>
    <col min="8" max="8" width="11.5703125" bestFit="1" customWidth="1"/>
    <col min="9" max="9" width="13.28515625" customWidth="1"/>
    <col min="10" max="10" width="27.28515625" customWidth="1"/>
  </cols>
  <sheetData>
    <row r="2" spans="2:9" ht="20.100000000000001" customHeight="1" x14ac:dyDescent="0.3">
      <c r="B2" s="9" t="s">
        <v>11</v>
      </c>
      <c r="C2" s="9"/>
      <c r="E2" s="9" t="s">
        <v>18</v>
      </c>
      <c r="F2" s="9"/>
      <c r="G2" s="9"/>
      <c r="H2" s="9"/>
      <c r="I2" s="9"/>
    </row>
    <row r="4" spans="2:9" ht="20.100000000000001" customHeight="1" x14ac:dyDescent="0.25">
      <c r="B4" s="4" t="s">
        <v>9</v>
      </c>
      <c r="C4" s="4" t="s">
        <v>10</v>
      </c>
      <c r="E4" s="4" t="s">
        <v>9</v>
      </c>
      <c r="F4" s="4" t="s">
        <v>0</v>
      </c>
      <c r="G4" s="4" t="s">
        <v>7</v>
      </c>
      <c r="H4" s="4" t="s">
        <v>8</v>
      </c>
      <c r="I4" s="4" t="s">
        <v>10</v>
      </c>
    </row>
    <row r="5" spans="2:9" ht="20.100000000000001" customHeight="1" x14ac:dyDescent="0.25">
      <c r="B5" s="3">
        <v>44628</v>
      </c>
      <c r="C5" s="5">
        <f>_xlfn.XLOOKUP(B5,$E$5:$E$16,$I$5:$I$16,"",0)</f>
        <v>352.16</v>
      </c>
      <c r="E5" s="3">
        <v>44622</v>
      </c>
      <c r="F5" s="1" t="s">
        <v>6</v>
      </c>
      <c r="G5" s="1">
        <v>30</v>
      </c>
      <c r="H5" s="2">
        <v>3.49</v>
      </c>
      <c r="I5" s="2">
        <f>PRODUCT(G5,H5)</f>
        <v>104.7</v>
      </c>
    </row>
    <row r="6" spans="2:9" ht="20.100000000000001" customHeight="1" x14ac:dyDescent="0.25">
      <c r="B6" s="3">
        <v>44630</v>
      </c>
      <c r="C6" s="5">
        <f>_xlfn.XLOOKUP(B6,$E$5:$E$16,$I$5:$I$16,"",0)</f>
        <v>318.27999999999997</v>
      </c>
      <c r="E6" s="3">
        <v>44623</v>
      </c>
      <c r="F6" s="1" t="s">
        <v>2</v>
      </c>
      <c r="G6" s="1">
        <v>35</v>
      </c>
      <c r="H6" s="2">
        <v>0.77</v>
      </c>
      <c r="I6" s="2">
        <f t="shared" ref="I6:I16" si="0">PRODUCT(G6,H6)</f>
        <v>26.95</v>
      </c>
    </row>
    <row r="7" spans="2:9" ht="20.100000000000001" customHeight="1" x14ac:dyDescent="0.25">
      <c r="B7" s="3">
        <v>44633</v>
      </c>
      <c r="C7" s="5">
        <f>_xlfn.XLOOKUP(B7,$E$5:$E$16,$I$5:$I$16,"",0)</f>
        <v>303.02</v>
      </c>
      <c r="E7" s="3">
        <v>44624</v>
      </c>
      <c r="F7" s="1" t="s">
        <v>12</v>
      </c>
      <c r="G7" s="1">
        <v>57</v>
      </c>
      <c r="H7" s="2">
        <v>1.1499999999999999</v>
      </c>
      <c r="I7" s="2">
        <f t="shared" si="0"/>
        <v>65.55</v>
      </c>
    </row>
    <row r="8" spans="2:9" ht="20.100000000000001" customHeight="1" x14ac:dyDescent="0.25">
      <c r="B8" s="3">
        <v>44629</v>
      </c>
      <c r="C8" s="5">
        <f>_xlfn.XLOOKUP(B8,$E$5:$E$16,$I$5:$I$16,"",0)</f>
        <v>242.49</v>
      </c>
      <c r="E8" s="3">
        <v>44625</v>
      </c>
      <c r="F8" s="1" t="s">
        <v>5</v>
      </c>
      <c r="G8" s="1">
        <v>25</v>
      </c>
      <c r="H8" s="2">
        <v>0.68</v>
      </c>
      <c r="I8" s="2">
        <f t="shared" si="0"/>
        <v>17</v>
      </c>
    </row>
    <row r="9" spans="2:9" ht="20.100000000000001" customHeight="1" x14ac:dyDescent="0.25">
      <c r="B9" s="3">
        <v>44631</v>
      </c>
      <c r="C9" s="5">
        <f>_xlfn.XLOOKUP(B9,$E$5:$E$16,$I$5:$I$16,"",0)</f>
        <v>131.58000000000001</v>
      </c>
      <c r="E9" s="3">
        <v>44626</v>
      </c>
      <c r="F9" s="1" t="s">
        <v>3</v>
      </c>
      <c r="G9" s="1">
        <v>24</v>
      </c>
      <c r="H9" s="2">
        <v>0.87</v>
      </c>
      <c r="I9" s="2">
        <f t="shared" si="0"/>
        <v>20.88</v>
      </c>
    </row>
    <row r="10" spans="2:9" ht="20.100000000000001" customHeight="1" x14ac:dyDescent="0.25">
      <c r="B10" s="3">
        <v>44622</v>
      </c>
      <c r="C10" s="5">
        <f>_xlfn.XLOOKUP(B10,$E$5:$E$16,$I$5:$I$16,"",0)</f>
        <v>104.7</v>
      </c>
      <c r="E10" s="3">
        <v>44627</v>
      </c>
      <c r="F10" s="1" t="s">
        <v>13</v>
      </c>
      <c r="G10" s="1">
        <v>83</v>
      </c>
      <c r="H10" s="2">
        <v>0.56000000000000005</v>
      </c>
      <c r="I10" s="2">
        <f t="shared" si="0"/>
        <v>46.480000000000004</v>
      </c>
    </row>
    <row r="11" spans="2:9" ht="20.100000000000001" customHeight="1" x14ac:dyDescent="0.25">
      <c r="B11" s="3">
        <v>44624</v>
      </c>
      <c r="C11" s="5">
        <f>_xlfn.XLOOKUP(B11,$E$5:$E$16,$I$5:$I$16,"",0)</f>
        <v>65.55</v>
      </c>
      <c r="E11" s="3">
        <v>44628</v>
      </c>
      <c r="F11" s="1" t="s">
        <v>4</v>
      </c>
      <c r="G11" s="1">
        <v>124</v>
      </c>
      <c r="H11" s="2">
        <v>2.8400000000000003</v>
      </c>
      <c r="I11" s="2">
        <f t="shared" si="0"/>
        <v>352.16</v>
      </c>
    </row>
    <row r="12" spans="2:9" ht="20.100000000000001" customHeight="1" x14ac:dyDescent="0.25">
      <c r="B12" s="3">
        <v>44627</v>
      </c>
      <c r="C12" s="5">
        <f>_xlfn.XLOOKUP(B12,$E$5:$E$16,$I$5:$I$16,"",0)</f>
        <v>46.480000000000004</v>
      </c>
      <c r="E12" s="3">
        <v>44629</v>
      </c>
      <c r="F12" s="1" t="s">
        <v>14</v>
      </c>
      <c r="G12" s="1">
        <v>137</v>
      </c>
      <c r="H12" s="2">
        <v>1.77</v>
      </c>
      <c r="I12" s="2">
        <f t="shared" si="0"/>
        <v>242.49</v>
      </c>
    </row>
    <row r="13" spans="2:9" ht="20.100000000000001" customHeight="1" x14ac:dyDescent="0.25">
      <c r="B13" s="3">
        <v>44623</v>
      </c>
      <c r="C13" s="5">
        <f>_xlfn.XLOOKUP(B13,$E$5:$E$16,$I$5:$I$16,"",0)</f>
        <v>26.95</v>
      </c>
      <c r="E13" s="3">
        <v>44630</v>
      </c>
      <c r="F13" s="1" t="s">
        <v>1</v>
      </c>
      <c r="G13" s="1">
        <v>146</v>
      </c>
      <c r="H13" s="2">
        <v>2.1799999999999997</v>
      </c>
      <c r="I13" s="2">
        <f t="shared" si="0"/>
        <v>318.27999999999997</v>
      </c>
    </row>
    <row r="14" spans="2:9" ht="20.100000000000001" customHeight="1" x14ac:dyDescent="0.25">
      <c r="B14" s="3">
        <v>44626</v>
      </c>
      <c r="C14" s="5">
        <f>_xlfn.XLOOKUP(B14,$E$5:$E$16,$I$5:$I$16,"",0)</f>
        <v>20.88</v>
      </c>
      <c r="E14" s="3">
        <v>44631</v>
      </c>
      <c r="F14" s="1" t="s">
        <v>15</v>
      </c>
      <c r="G14" s="1">
        <v>34</v>
      </c>
      <c r="H14" s="2">
        <v>3.87</v>
      </c>
      <c r="I14" s="2">
        <f t="shared" si="0"/>
        <v>131.58000000000001</v>
      </c>
    </row>
    <row r="15" spans="2:9" ht="20.100000000000001" customHeight="1" x14ac:dyDescent="0.25">
      <c r="B15" s="3">
        <v>44625</v>
      </c>
      <c r="C15" s="5">
        <f>_xlfn.XLOOKUP(B15,$E$5:$E$16,$I$5:$I$16,"",0)</f>
        <v>17</v>
      </c>
      <c r="E15" s="3">
        <v>44632</v>
      </c>
      <c r="F15" s="1" t="s">
        <v>16</v>
      </c>
      <c r="G15" s="1">
        <v>20</v>
      </c>
      <c r="H15" s="2">
        <v>0.75</v>
      </c>
      <c r="I15" s="2">
        <f t="shared" si="0"/>
        <v>15</v>
      </c>
    </row>
    <row r="16" spans="2:9" ht="20.100000000000001" customHeight="1" x14ac:dyDescent="0.25">
      <c r="B16" s="3">
        <v>44632</v>
      </c>
      <c r="C16" s="5">
        <f>_xlfn.XLOOKUP(B16,$E$5:$E$16,$I$5:$I$16,"",0)</f>
        <v>15</v>
      </c>
      <c r="E16" s="3">
        <v>44633</v>
      </c>
      <c r="F16" s="1" t="s">
        <v>17</v>
      </c>
      <c r="G16" s="1">
        <v>139</v>
      </c>
      <c r="H16" s="2">
        <v>2.1799999999999997</v>
      </c>
      <c r="I16" s="2">
        <f t="shared" si="0"/>
        <v>303.02</v>
      </c>
    </row>
    <row r="17" ht="78.75" customHeight="1" x14ac:dyDescent="0.25"/>
  </sheetData>
  <sortState xmlns:xlrd2="http://schemas.microsoft.com/office/spreadsheetml/2017/richdata2" ref="B5:C16">
    <sortCondition descending="1" ref="C5:C16"/>
  </sortState>
  <mergeCells count="2">
    <mergeCell ref="B2:C2"/>
    <mergeCell ref="E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5D93D-B03B-4A86-A056-A0F8352D8A69}">
  <dimension ref="B1:K18"/>
  <sheetViews>
    <sheetView showGridLines="0" tabSelected="1" zoomScaleNormal="100" zoomScaleSheetLayoutView="80" workbookViewId="0">
      <selection activeCell="B7" sqref="B7"/>
    </sheetView>
  </sheetViews>
  <sheetFormatPr defaultRowHeight="20.100000000000001" customHeight="1" x14ac:dyDescent="0.25"/>
  <cols>
    <col min="1" max="1" width="4.85546875" customWidth="1"/>
    <col min="2" max="2" width="18.28515625" customWidth="1"/>
    <col min="3" max="5" width="15.28515625" customWidth="1"/>
    <col min="6" max="6" width="18.7109375" customWidth="1"/>
    <col min="7" max="7" width="16.140625" customWidth="1"/>
    <col min="8" max="8" width="18.85546875" customWidth="1"/>
    <col min="9" max="9" width="11" bestFit="1" customWidth="1"/>
    <col min="10" max="10" width="11.5703125" bestFit="1" customWidth="1"/>
    <col min="11" max="11" width="13.28515625" customWidth="1"/>
    <col min="12" max="12" width="14.42578125" customWidth="1"/>
  </cols>
  <sheetData>
    <row r="1" spans="2:11" ht="14.25" customHeight="1" x14ac:dyDescent="0.25"/>
    <row r="2" spans="2:11" ht="20.100000000000001" customHeight="1" x14ac:dyDescent="0.3">
      <c r="B2" s="10" t="s">
        <v>11</v>
      </c>
      <c r="C2" s="10"/>
      <c r="D2" s="10"/>
      <c r="E2" s="10"/>
      <c r="G2" s="9" t="s">
        <v>19</v>
      </c>
      <c r="H2" s="9"/>
      <c r="I2" s="9"/>
      <c r="J2" s="9"/>
      <c r="K2" s="9"/>
    </row>
    <row r="3" spans="2:11" ht="14.25" customHeight="1" x14ac:dyDescent="0.25"/>
    <row r="4" spans="2:11" ht="20.100000000000001" customHeight="1" x14ac:dyDescent="0.25">
      <c r="B4" s="7" t="s">
        <v>21</v>
      </c>
      <c r="C4" s="8">
        <v>44623</v>
      </c>
    </row>
    <row r="5" spans="2:11" ht="20.100000000000001" customHeight="1" x14ac:dyDescent="0.25">
      <c r="G5" s="6" t="s">
        <v>20</v>
      </c>
      <c r="H5" s="4" t="s">
        <v>0</v>
      </c>
      <c r="I5" s="4" t="s">
        <v>7</v>
      </c>
      <c r="J5" s="4" t="s">
        <v>8</v>
      </c>
      <c r="K5" s="4" t="s">
        <v>10</v>
      </c>
    </row>
    <row r="6" spans="2:11" ht="20.100000000000001" customHeight="1" x14ac:dyDescent="0.25">
      <c r="B6" s="4" t="s">
        <v>0</v>
      </c>
      <c r="C6" s="4" t="s">
        <v>7</v>
      </c>
      <c r="D6" s="4" t="s">
        <v>8</v>
      </c>
      <c r="E6" s="4" t="s">
        <v>10</v>
      </c>
      <c r="G6" s="3">
        <v>44623</v>
      </c>
      <c r="H6" s="1" t="s">
        <v>6</v>
      </c>
      <c r="I6" s="1">
        <v>30</v>
      </c>
      <c r="J6" s="2">
        <v>3.49</v>
      </c>
      <c r="K6" s="2">
        <f>PRODUCT(I6,J6)</f>
        <v>104.7</v>
      </c>
    </row>
    <row r="7" spans="2:11" ht="20.100000000000001" customHeight="1" x14ac:dyDescent="0.25">
      <c r="B7" s="1" t="s">
        <v>4</v>
      </c>
      <c r="C7" s="1">
        <v>124</v>
      </c>
      <c r="D7" s="2">
        <v>2.8400000000000003</v>
      </c>
      <c r="E7" s="2">
        <v>352.16</v>
      </c>
      <c r="G7" s="3">
        <v>44623</v>
      </c>
      <c r="H7" s="1" t="s">
        <v>2</v>
      </c>
      <c r="I7" s="1">
        <v>35</v>
      </c>
      <c r="J7" s="2">
        <v>0.77</v>
      </c>
      <c r="K7" s="2">
        <f t="shared" ref="K7:K16" si="0">PRODUCT(I7,J7)</f>
        <v>26.95</v>
      </c>
    </row>
    <row r="8" spans="2:11" ht="20.100000000000001" customHeight="1" x14ac:dyDescent="0.25">
      <c r="B8" s="1" t="s">
        <v>1</v>
      </c>
      <c r="C8" s="1">
        <v>146</v>
      </c>
      <c r="D8" s="2">
        <v>2.1799999999999997</v>
      </c>
      <c r="E8" s="2">
        <v>318.27999999999997</v>
      </c>
      <c r="G8" s="3">
        <v>44623</v>
      </c>
      <c r="H8" s="1" t="s">
        <v>6</v>
      </c>
      <c r="I8" s="1">
        <v>57</v>
      </c>
      <c r="J8" s="2">
        <v>1.1499999999999999</v>
      </c>
      <c r="K8" s="2">
        <f t="shared" si="0"/>
        <v>65.55</v>
      </c>
    </row>
    <row r="9" spans="2:11" ht="20.100000000000001" customHeight="1" x14ac:dyDescent="0.25">
      <c r="B9" s="1" t="s">
        <v>14</v>
      </c>
      <c r="C9" s="1">
        <v>137</v>
      </c>
      <c r="D9" s="2">
        <v>1.77</v>
      </c>
      <c r="E9" s="2">
        <v>242.49</v>
      </c>
      <c r="G9" s="3">
        <v>44623</v>
      </c>
      <c r="H9" s="1" t="s">
        <v>5</v>
      </c>
      <c r="I9" s="1">
        <v>25</v>
      </c>
      <c r="J9" s="2">
        <v>0.68</v>
      </c>
      <c r="K9" s="2">
        <f t="shared" si="0"/>
        <v>17</v>
      </c>
    </row>
    <row r="10" spans="2:11" ht="20.100000000000001" customHeight="1" x14ac:dyDescent="0.25">
      <c r="B10" s="1" t="s">
        <v>15</v>
      </c>
      <c r="C10" s="1">
        <v>34</v>
      </c>
      <c r="D10" s="2">
        <v>3.87</v>
      </c>
      <c r="E10" s="2">
        <v>131.58000000000001</v>
      </c>
      <c r="G10" s="3">
        <v>44623</v>
      </c>
      <c r="H10" s="1" t="s">
        <v>3</v>
      </c>
      <c r="I10" s="1">
        <v>24</v>
      </c>
      <c r="J10" s="2">
        <v>0.87</v>
      </c>
      <c r="K10" s="2">
        <f t="shared" si="0"/>
        <v>20.88</v>
      </c>
    </row>
    <row r="11" spans="2:11" ht="20.100000000000001" customHeight="1" x14ac:dyDescent="0.25">
      <c r="B11" s="1" t="s">
        <v>6</v>
      </c>
      <c r="C11" s="1">
        <v>30</v>
      </c>
      <c r="D11" s="2">
        <v>3.49</v>
      </c>
      <c r="E11" s="2">
        <v>104.7</v>
      </c>
      <c r="G11" s="3">
        <v>44623</v>
      </c>
      <c r="H11" s="1" t="s">
        <v>6</v>
      </c>
      <c r="I11" s="1">
        <v>83</v>
      </c>
      <c r="J11" s="2">
        <v>0.56000000000000005</v>
      </c>
      <c r="K11" s="2">
        <f t="shared" si="0"/>
        <v>46.480000000000004</v>
      </c>
    </row>
    <row r="12" spans="2:11" ht="20.100000000000001" customHeight="1" x14ac:dyDescent="0.25">
      <c r="B12" s="1" t="s">
        <v>6</v>
      </c>
      <c r="C12" s="1">
        <v>57</v>
      </c>
      <c r="D12" s="2">
        <v>1.1499999999999999</v>
      </c>
      <c r="E12" s="2">
        <v>65.55</v>
      </c>
      <c r="G12" s="3">
        <v>44623</v>
      </c>
      <c r="H12" s="1" t="s">
        <v>4</v>
      </c>
      <c r="I12" s="1">
        <v>124</v>
      </c>
      <c r="J12" s="2">
        <v>2.8400000000000003</v>
      </c>
      <c r="K12" s="2">
        <f t="shared" si="0"/>
        <v>352.16</v>
      </c>
    </row>
    <row r="13" spans="2:11" ht="20.100000000000001" customHeight="1" x14ac:dyDescent="0.25">
      <c r="B13" s="1" t="s">
        <v>6</v>
      </c>
      <c r="C13" s="1">
        <v>83</v>
      </c>
      <c r="D13" s="2">
        <v>0.56000000000000005</v>
      </c>
      <c r="E13" s="2">
        <v>46.480000000000004</v>
      </c>
      <c r="G13" s="3">
        <v>44623</v>
      </c>
      <c r="H13" s="1" t="s">
        <v>14</v>
      </c>
      <c r="I13" s="1">
        <v>137</v>
      </c>
      <c r="J13" s="2">
        <v>1.77</v>
      </c>
      <c r="K13" s="2">
        <f t="shared" si="0"/>
        <v>242.49</v>
      </c>
    </row>
    <row r="14" spans="2:11" ht="20.100000000000001" customHeight="1" x14ac:dyDescent="0.25">
      <c r="B14" s="1" t="s">
        <v>2</v>
      </c>
      <c r="C14" s="1">
        <v>35</v>
      </c>
      <c r="D14" s="2">
        <v>0.77</v>
      </c>
      <c r="E14" s="2">
        <v>26.95</v>
      </c>
      <c r="G14" s="3">
        <v>44623</v>
      </c>
      <c r="H14" s="1" t="s">
        <v>1</v>
      </c>
      <c r="I14" s="1">
        <v>146</v>
      </c>
      <c r="J14" s="2">
        <v>2.1799999999999997</v>
      </c>
      <c r="K14" s="2">
        <f t="shared" si="0"/>
        <v>318.27999999999997</v>
      </c>
    </row>
    <row r="15" spans="2:11" ht="20.100000000000001" customHeight="1" x14ac:dyDescent="0.25">
      <c r="B15" s="1" t="s">
        <v>3</v>
      </c>
      <c r="C15" s="1">
        <v>24</v>
      </c>
      <c r="D15" s="2">
        <v>0.87</v>
      </c>
      <c r="E15" s="2">
        <v>20.88</v>
      </c>
      <c r="G15" s="3">
        <v>44623</v>
      </c>
      <c r="H15" s="1" t="s">
        <v>15</v>
      </c>
      <c r="I15" s="1">
        <v>34</v>
      </c>
      <c r="J15" s="2">
        <v>3.87</v>
      </c>
      <c r="K15" s="2">
        <f t="shared" si="0"/>
        <v>131.58000000000001</v>
      </c>
    </row>
    <row r="16" spans="2:11" ht="20.100000000000001" customHeight="1" x14ac:dyDescent="0.25">
      <c r="B16" s="1" t="s">
        <v>5</v>
      </c>
      <c r="C16" s="1">
        <v>25</v>
      </c>
      <c r="D16" s="2">
        <v>0.68</v>
      </c>
      <c r="E16" s="2">
        <v>17</v>
      </c>
      <c r="G16" s="3">
        <v>44623</v>
      </c>
      <c r="H16" s="1" t="s">
        <v>16</v>
      </c>
      <c r="I16" s="1">
        <v>20</v>
      </c>
      <c r="J16" s="2">
        <v>0.75</v>
      </c>
      <c r="K16" s="2">
        <f t="shared" si="0"/>
        <v>15</v>
      </c>
    </row>
    <row r="17" spans="2:5" ht="20.100000000000001" customHeight="1" x14ac:dyDescent="0.25">
      <c r="B17" s="1" t="s">
        <v>16</v>
      </c>
      <c r="C17" s="1">
        <v>20</v>
      </c>
      <c r="D17" s="2">
        <v>0.75</v>
      </c>
      <c r="E17" s="2">
        <v>15</v>
      </c>
    </row>
    <row r="18" spans="2:5" ht="71.25" customHeight="1" x14ac:dyDescent="0.25"/>
  </sheetData>
  <sortState xmlns:xlrd2="http://schemas.microsoft.com/office/spreadsheetml/2017/richdata2" ref="B7:E17">
    <sortCondition descending="1" ref="E7:E17"/>
  </sortState>
  <mergeCells count="2">
    <mergeCell ref="G2:K2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Absolute Reference</vt:lpstr>
      <vt:lpstr>INDEX MATCH</vt:lpstr>
      <vt:lpstr>VLOOKUP</vt:lpstr>
      <vt:lpstr>XLOOKUP</vt:lpstr>
      <vt:lpstr>FILTER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Dalgleish</dc:creator>
  <cp:lastModifiedBy>Maruf Islam</cp:lastModifiedBy>
  <cp:lastPrinted>2013-05-31T18:56:13Z</cp:lastPrinted>
  <dcterms:created xsi:type="dcterms:W3CDTF">2007-08-07T00:48:59Z</dcterms:created>
  <dcterms:modified xsi:type="dcterms:W3CDTF">2022-04-04T06:19:17Z</dcterms:modified>
</cp:coreProperties>
</file>