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fteko_Maruf\Index Match Multiple Criteria Date Range\"/>
    </mc:Choice>
  </mc:AlternateContent>
  <xr:revisionPtr revIDLastSave="0" documentId="13_ncr:1_{6773FA1D-C7BA-411C-9183-FA81243775BD}" xr6:coauthVersionLast="47" xr6:coauthVersionMax="47" xr10:uidLastSave="{00000000-0000-0000-0000-000000000000}"/>
  <bookViews>
    <workbookView xWindow="-120" yWindow="-120" windowWidth="29040" windowHeight="15840" xr2:uid="{5E64D043-5DC7-4ACA-AA0D-4A314A7A96D7}"/>
  </bookViews>
  <sheets>
    <sheet name="Dataset" sheetId="5" r:id="rId1"/>
    <sheet name="index match" sheetId="1" r:id="rId2"/>
    <sheet name="xlookup" sheetId="4" r:id="rId3"/>
    <sheet name="index aggregate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6" l="1"/>
  <c r="E9" i="6"/>
  <c r="E8" i="6"/>
  <c r="I5" i="4"/>
  <c r="I9" i="4" a="1"/>
  <c r="I9" i="4" s="1"/>
  <c r="I10" i="4" a="1"/>
  <c r="I10" i="4" s="1"/>
  <c r="I6" i="4" a="1"/>
  <c r="I6" i="4" s="1"/>
  <c r="I7" i="4" a="1"/>
  <c r="I7" i="4" s="1"/>
  <c r="I8" i="4" a="1"/>
  <c r="I8" i="4" s="1"/>
  <c r="I6" i="1" a="1"/>
  <c r="I6" i="1" s="1"/>
  <c r="I7" i="1" a="1"/>
  <c r="I7" i="1" s="1"/>
  <c r="I8" i="1" a="1"/>
  <c r="I8" i="1" s="1"/>
  <c r="I5" i="1" a="1"/>
  <c r="I5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<sst xmlns="http://schemas.openxmlformats.org/spreadsheetml/2006/main" count="75" uniqueCount="28">
  <si>
    <t xml:space="preserve">Product </t>
  </si>
  <si>
    <t>Price</t>
  </si>
  <si>
    <t>Criteria 1</t>
  </si>
  <si>
    <t>Criteria 2</t>
  </si>
  <si>
    <t>Beginning Period</t>
  </si>
  <si>
    <t>Ending Perod</t>
  </si>
  <si>
    <t>Skinless chicken</t>
  </si>
  <si>
    <t>Tomato Sauce</t>
  </si>
  <si>
    <t>Ice Cream</t>
  </si>
  <si>
    <t>Olive Oil</t>
  </si>
  <si>
    <t>Chocolate Chip</t>
  </si>
  <si>
    <t>Barbecue Sauce</t>
  </si>
  <si>
    <t>Sesame Seeds</t>
  </si>
  <si>
    <t>Mango Juice</t>
  </si>
  <si>
    <t>Wheat Bread</t>
  </si>
  <si>
    <t>Whole Wheat</t>
  </si>
  <si>
    <t>Green Carrot</t>
  </si>
  <si>
    <t>Blueberries</t>
  </si>
  <si>
    <t>Unit Price</t>
  </si>
  <si>
    <t>Market Price on Dates</t>
  </si>
  <si>
    <t xml:space="preserve">INDEX MATCH Multiple Criteria </t>
  </si>
  <si>
    <t>Date</t>
  </si>
  <si>
    <t>02-30-22</t>
  </si>
  <si>
    <t>Starting Period</t>
  </si>
  <si>
    <t>End Period</t>
  </si>
  <si>
    <t>Price in Date Range</t>
  </si>
  <si>
    <t>Volatile Price of a Product in Different Days</t>
  </si>
  <si>
    <t>30-02-2022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</si>
</sst>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3.95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165" fontId="7" fillId="4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11590-2EB9-47A0-8E9F-94CB669F0BCE}">
  <dimension ref="B1:P17"/>
  <sheetViews>
    <sheetView showGridLines="0" tabSelected="1" workbookViewId="0">
      <selection activeCell="V27" sqref="V27"/>
    </sheetView>
  </sheetViews>
  <sheetFormatPr defaultRowHeight="20.100000000000001" customHeight="1" x14ac:dyDescent="0.25"/>
  <cols>
    <col min="1" max="1" width="4.140625" style="1" customWidth="1"/>
    <col min="2" max="2" width="17.85546875" style="1" customWidth="1"/>
    <col min="3" max="3" width="21.7109375" style="1" customWidth="1"/>
    <col min="4" max="4" width="19.5703125" style="1" customWidth="1"/>
    <col min="5" max="5" width="14.140625" style="1" customWidth="1"/>
    <col min="6" max="6" width="29.140625" style="1" customWidth="1"/>
    <col min="7" max="7" width="9.7109375" style="1" customWidth="1"/>
    <col min="8" max="8" width="9.140625" style="1"/>
    <col min="9" max="9" width="15.28515625" style="1" bestFit="1" customWidth="1"/>
    <col min="10" max="10" width="15.7109375" style="1" bestFit="1" customWidth="1"/>
    <col min="11" max="16384" width="9.140625" style="1"/>
  </cols>
  <sheetData>
    <row r="1" spans="2:16" ht="12" customHeight="1" x14ac:dyDescent="0.25"/>
    <row r="2" spans="2:16" ht="24" customHeight="1" x14ac:dyDescent="0.25">
      <c r="B2" s="14" t="s">
        <v>19</v>
      </c>
      <c r="C2" s="15"/>
      <c r="D2" s="15"/>
      <c r="E2" s="16"/>
    </row>
    <row r="3" spans="2:16" ht="13.5" customHeight="1" x14ac:dyDescent="0.25"/>
    <row r="4" spans="2:16" ht="20.100000000000001" customHeight="1" x14ac:dyDescent="0.25">
      <c r="B4" s="8" t="s">
        <v>0</v>
      </c>
      <c r="C4" s="8" t="s">
        <v>4</v>
      </c>
      <c r="D4" s="8" t="s">
        <v>5</v>
      </c>
      <c r="E4" s="8" t="s">
        <v>18</v>
      </c>
    </row>
    <row r="5" spans="2:16" ht="20.100000000000001" customHeight="1" x14ac:dyDescent="0.25">
      <c r="B5" s="4" t="s">
        <v>6</v>
      </c>
      <c r="C5" s="2">
        <v>44594</v>
      </c>
      <c r="D5" s="2">
        <v>44609</v>
      </c>
      <c r="E5" s="6">
        <v>3.49</v>
      </c>
    </row>
    <row r="6" spans="2:16" ht="20.100000000000001" customHeight="1" x14ac:dyDescent="0.25">
      <c r="B6" s="4" t="s">
        <v>7</v>
      </c>
      <c r="C6" s="2">
        <v>44597</v>
      </c>
      <c r="D6" s="2">
        <v>44612</v>
      </c>
      <c r="E6" s="6">
        <v>1.77</v>
      </c>
    </row>
    <row r="7" spans="2:16" ht="20.100000000000001" customHeight="1" x14ac:dyDescent="0.25">
      <c r="B7" s="4" t="s">
        <v>8</v>
      </c>
      <c r="C7" s="2">
        <v>44593</v>
      </c>
      <c r="D7" s="2">
        <v>44607</v>
      </c>
      <c r="E7" s="6">
        <v>0.87</v>
      </c>
      <c r="L7"/>
      <c r="M7"/>
      <c r="N7"/>
      <c r="O7"/>
      <c r="P7"/>
    </row>
    <row r="8" spans="2:16" ht="20.100000000000001" customHeight="1" x14ac:dyDescent="0.25">
      <c r="B8" s="4" t="s">
        <v>9</v>
      </c>
      <c r="C8" s="2">
        <v>44599</v>
      </c>
      <c r="D8" s="2">
        <v>44612</v>
      </c>
      <c r="E8" s="6">
        <v>1.68</v>
      </c>
      <c r="L8"/>
      <c r="M8"/>
      <c r="N8"/>
      <c r="O8"/>
      <c r="P8"/>
    </row>
    <row r="9" spans="2:16" ht="20.100000000000001" customHeight="1" x14ac:dyDescent="0.25">
      <c r="B9" s="4" t="s">
        <v>10</v>
      </c>
      <c r="C9" s="2">
        <v>44602</v>
      </c>
      <c r="D9" s="2">
        <v>44620</v>
      </c>
      <c r="E9" s="6">
        <v>0.5</v>
      </c>
      <c r="L9"/>
      <c r="M9"/>
      <c r="N9"/>
      <c r="O9"/>
      <c r="P9"/>
    </row>
    <row r="10" spans="2:16" ht="20.100000000000001" customHeight="1" x14ac:dyDescent="0.25">
      <c r="B10" s="4" t="s">
        <v>11</v>
      </c>
      <c r="C10" s="2">
        <v>44607</v>
      </c>
      <c r="D10" s="2">
        <v>44620</v>
      </c>
      <c r="E10" s="6">
        <v>1.27</v>
      </c>
      <c r="L10"/>
      <c r="M10"/>
      <c r="N10"/>
      <c r="O10"/>
      <c r="P10"/>
    </row>
    <row r="11" spans="2:16" ht="20.100000000000001" customHeight="1" x14ac:dyDescent="0.25">
      <c r="B11" s="4" t="s">
        <v>12</v>
      </c>
      <c r="C11" s="2">
        <v>44593</v>
      </c>
      <c r="D11" s="2">
        <v>44617</v>
      </c>
      <c r="E11" s="6">
        <v>0.84</v>
      </c>
      <c r="L11"/>
      <c r="M11"/>
      <c r="N11"/>
      <c r="O11"/>
      <c r="P11"/>
    </row>
    <row r="12" spans="2:16" ht="20.100000000000001" customHeight="1" x14ac:dyDescent="0.25">
      <c r="B12" s="4" t="s">
        <v>13</v>
      </c>
      <c r="C12" s="2">
        <v>44602</v>
      </c>
      <c r="D12" s="2">
        <v>44617</v>
      </c>
      <c r="E12" s="6">
        <v>1.77</v>
      </c>
      <c r="L12"/>
      <c r="M12"/>
      <c r="N12"/>
      <c r="O12"/>
      <c r="P12"/>
    </row>
    <row r="13" spans="2:16" ht="20.100000000000001" customHeight="1" x14ac:dyDescent="0.25">
      <c r="B13" s="4" t="s">
        <v>14</v>
      </c>
      <c r="C13" s="2">
        <v>44607</v>
      </c>
      <c r="D13" s="2">
        <v>44620</v>
      </c>
      <c r="E13" s="6">
        <v>1.18</v>
      </c>
      <c r="L13"/>
      <c r="M13"/>
      <c r="N13"/>
      <c r="O13"/>
      <c r="P13"/>
    </row>
    <row r="14" spans="2:16" ht="20.100000000000001" customHeight="1" x14ac:dyDescent="0.25">
      <c r="B14" s="5" t="s">
        <v>15</v>
      </c>
      <c r="C14" s="2">
        <v>44604</v>
      </c>
      <c r="D14" s="2">
        <v>44617</v>
      </c>
      <c r="E14" s="6">
        <v>1.57</v>
      </c>
    </row>
    <row r="15" spans="2:16" ht="20.100000000000001" customHeight="1" x14ac:dyDescent="0.25">
      <c r="B15" s="5" t="s">
        <v>16</v>
      </c>
      <c r="C15" s="2">
        <v>44597</v>
      </c>
      <c r="D15" s="2">
        <v>44612</v>
      </c>
      <c r="E15" s="6">
        <v>0.77</v>
      </c>
    </row>
    <row r="16" spans="2:16" ht="20.100000000000001" customHeight="1" x14ac:dyDescent="0.25">
      <c r="B16" s="5" t="s">
        <v>17</v>
      </c>
      <c r="C16" s="2">
        <v>44602</v>
      </c>
      <c r="D16" s="2">
        <v>44620</v>
      </c>
      <c r="E16" s="6">
        <v>0.18</v>
      </c>
    </row>
    <row r="17" ht="130.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79903-F188-4F8A-857B-3975E3749036}">
  <dimension ref="B1:U17"/>
  <sheetViews>
    <sheetView showGridLines="0" zoomScaleNormal="100" workbookViewId="0">
      <selection activeCell="N10" sqref="N10:N11"/>
    </sheetView>
  </sheetViews>
  <sheetFormatPr defaultRowHeight="20.100000000000001" customHeight="1" x14ac:dyDescent="0.25"/>
  <cols>
    <col min="1" max="1" width="3.85546875" style="1" customWidth="1"/>
    <col min="2" max="2" width="16" style="1" customWidth="1"/>
    <col min="3" max="3" width="20.85546875" style="1" bestFit="1" customWidth="1"/>
    <col min="4" max="4" width="16.28515625" style="1" bestFit="1" customWidth="1"/>
    <col min="5" max="5" width="12.42578125" style="1" bestFit="1" customWidth="1"/>
    <col min="6" max="6" width="5" style="1" customWidth="1"/>
    <col min="7" max="7" width="15.5703125" style="1" customWidth="1"/>
    <col min="8" max="8" width="13.85546875" style="1" customWidth="1"/>
    <col min="9" max="9" width="8.5703125" style="1" bestFit="1" customWidth="1"/>
    <col min="10" max="10" width="36.28515625" style="1" customWidth="1"/>
    <col min="11" max="11" width="9.7109375" style="1" customWidth="1"/>
    <col min="12" max="12" width="9.140625" style="1"/>
    <col min="13" max="13" width="10.7109375" style="1" bestFit="1" customWidth="1"/>
    <col min="14" max="14" width="15.28515625" style="1" bestFit="1" customWidth="1"/>
    <col min="15" max="15" width="15.7109375" style="1" bestFit="1" customWidth="1"/>
    <col min="16" max="16384" width="9.140625" style="1"/>
  </cols>
  <sheetData>
    <row r="1" spans="2:21" ht="14.25" customHeight="1" x14ac:dyDescent="0.25"/>
    <row r="2" spans="2:21" ht="24" customHeight="1" x14ac:dyDescent="0.25">
      <c r="B2" s="14" t="s">
        <v>20</v>
      </c>
      <c r="C2" s="15"/>
      <c r="D2" s="15"/>
      <c r="E2" s="16"/>
      <c r="F2"/>
      <c r="G2"/>
      <c r="H2"/>
      <c r="I2"/>
    </row>
    <row r="3" spans="2:21" ht="13.5" customHeight="1" x14ac:dyDescent="0.25"/>
    <row r="4" spans="2:21" ht="20.100000000000001" customHeight="1" x14ac:dyDescent="0.25">
      <c r="B4" s="8" t="s">
        <v>0</v>
      </c>
      <c r="C4" s="8" t="s">
        <v>4</v>
      </c>
      <c r="D4" s="8" t="s">
        <v>5</v>
      </c>
      <c r="E4" s="8" t="s">
        <v>18</v>
      </c>
      <c r="F4" s="9"/>
      <c r="G4" s="8" t="s">
        <v>2</v>
      </c>
      <c r="H4" s="8" t="s">
        <v>3</v>
      </c>
      <c r="I4" s="8" t="s">
        <v>1</v>
      </c>
    </row>
    <row r="5" spans="2:21" ht="20.100000000000001" customHeight="1" x14ac:dyDescent="0.25">
      <c r="B5" s="4" t="s">
        <v>6</v>
      </c>
      <c r="C5" s="7">
        <v>44594</v>
      </c>
      <c r="D5" s="7">
        <v>44609</v>
      </c>
      <c r="E5" s="6">
        <v>3.49</v>
      </c>
      <c r="G5" s="10" t="s">
        <v>8</v>
      </c>
      <c r="H5" s="11">
        <v>44602</v>
      </c>
      <c r="I5" s="6" cm="1">
        <f t="array" ref="I5">INDEX($E$5:$E$16,MATCH(1,(($B$5:$B$16=G5)*($D$5:$D$16&gt;=H5)*($C$5:$C$16&lt;=H5)),0))</f>
        <v>0.87</v>
      </c>
    </row>
    <row r="6" spans="2:21" ht="20.100000000000001" customHeight="1" x14ac:dyDescent="0.25">
      <c r="B6" s="4" t="s">
        <v>7</v>
      </c>
      <c r="C6" s="7">
        <v>44597</v>
      </c>
      <c r="D6" s="7">
        <v>44612</v>
      </c>
      <c r="E6" s="6">
        <v>1.77</v>
      </c>
      <c r="G6" s="10" t="s">
        <v>11</v>
      </c>
      <c r="H6" s="11">
        <v>44611</v>
      </c>
      <c r="I6" s="6" cm="1">
        <f t="array" ref="I6">INDEX($E$5:$E$16,MATCH(1,(($B$5:$B$16=G6)*($D$5:$D$16&gt;=H6)*($C$5:$C$16&lt;=H6)),0))</f>
        <v>1.27</v>
      </c>
    </row>
    <row r="7" spans="2:21" ht="20.100000000000001" customHeight="1" x14ac:dyDescent="0.25">
      <c r="B7" s="4" t="s">
        <v>8</v>
      </c>
      <c r="C7" s="7">
        <v>44593</v>
      </c>
      <c r="D7" s="7">
        <v>44607</v>
      </c>
      <c r="E7" s="6">
        <v>0.87</v>
      </c>
      <c r="G7" s="10" t="s">
        <v>13</v>
      </c>
      <c r="H7" s="11" t="s">
        <v>27</v>
      </c>
      <c r="I7" s="6" t="e" cm="1">
        <f t="array" ref="I7">INDEX($E$5:$E$16,MATCH(1,(($B$5:$B$16=G7)*($D$5:$D$16&gt;=H7)*($C$5:$C$16&lt;=H7)),0))</f>
        <v>#N/A</v>
      </c>
      <c r="Q7"/>
      <c r="R7"/>
      <c r="S7"/>
      <c r="T7"/>
      <c r="U7"/>
    </row>
    <row r="8" spans="2:21" ht="20.100000000000001" customHeight="1" x14ac:dyDescent="0.25">
      <c r="B8" s="4" t="s">
        <v>9</v>
      </c>
      <c r="C8" s="7">
        <v>44599</v>
      </c>
      <c r="D8" s="7">
        <v>44612</v>
      </c>
      <c r="E8" s="6">
        <v>1.68</v>
      </c>
      <c r="G8" s="12" t="s">
        <v>16</v>
      </c>
      <c r="H8" s="11">
        <v>44607</v>
      </c>
      <c r="I8" s="6" cm="1">
        <f t="array" ref="I8">INDEX($E$5:$E$16,MATCH(1,(($B$5:$B$16=G8)*($D$5:$D$16&gt;=H8)*($C$5:$C$16&lt;=H8)),0))</f>
        <v>0.77</v>
      </c>
      <c r="P8"/>
      <c r="Q8"/>
      <c r="R8"/>
      <c r="S8"/>
      <c r="T8"/>
    </row>
    <row r="9" spans="2:21" ht="20.100000000000001" customHeight="1" x14ac:dyDescent="0.25">
      <c r="B9" s="4" t="s">
        <v>10</v>
      </c>
      <c r="C9" s="7">
        <v>44602</v>
      </c>
      <c r="D9" s="7">
        <v>44620</v>
      </c>
      <c r="E9" s="6">
        <v>0.5</v>
      </c>
      <c r="N9"/>
      <c r="O9"/>
      <c r="P9"/>
      <c r="Q9"/>
      <c r="R9"/>
    </row>
    <row r="10" spans="2:21" ht="20.100000000000001" customHeight="1" x14ac:dyDescent="0.25">
      <c r="B10" s="4" t="s">
        <v>11</v>
      </c>
      <c r="C10" s="7">
        <v>44607</v>
      </c>
      <c r="D10" s="7">
        <v>44620</v>
      </c>
      <c r="E10" s="6">
        <v>1.27</v>
      </c>
      <c r="N10"/>
      <c r="O10"/>
      <c r="P10"/>
      <c r="Q10"/>
      <c r="R10"/>
    </row>
    <row r="11" spans="2:21" ht="20.100000000000001" customHeight="1" x14ac:dyDescent="0.25">
      <c r="B11" s="4" t="s">
        <v>12</v>
      </c>
      <c r="C11" s="7">
        <v>44593</v>
      </c>
      <c r="D11" s="7">
        <v>44617</v>
      </c>
      <c r="E11" s="6">
        <v>0.84</v>
      </c>
      <c r="Q11"/>
      <c r="R11"/>
      <c r="S11"/>
      <c r="T11"/>
      <c r="U11"/>
    </row>
    <row r="12" spans="2:21" ht="20.100000000000001" customHeight="1" x14ac:dyDescent="0.25">
      <c r="B12" s="4" t="s">
        <v>13</v>
      </c>
      <c r="C12" s="7">
        <v>44602</v>
      </c>
      <c r="D12" s="7">
        <v>44617</v>
      </c>
      <c r="E12" s="6">
        <v>1.77</v>
      </c>
      <c r="Q12"/>
      <c r="R12"/>
      <c r="S12"/>
      <c r="T12"/>
      <c r="U12"/>
    </row>
    <row r="13" spans="2:21" ht="20.100000000000001" customHeight="1" x14ac:dyDescent="0.25">
      <c r="B13" s="4" t="s">
        <v>14</v>
      </c>
      <c r="C13" s="7">
        <v>44607</v>
      </c>
      <c r="D13" s="7">
        <v>44620</v>
      </c>
      <c r="E13" s="6">
        <v>1.18</v>
      </c>
      <c r="G13"/>
      <c r="H13"/>
      <c r="I13"/>
      <c r="Q13"/>
      <c r="R13"/>
      <c r="S13"/>
      <c r="T13"/>
      <c r="U13"/>
    </row>
    <row r="14" spans="2:21" ht="20.100000000000001" customHeight="1" x14ac:dyDescent="0.25">
      <c r="B14" s="5" t="s">
        <v>15</v>
      </c>
      <c r="C14" s="7">
        <v>44604</v>
      </c>
      <c r="D14" s="7">
        <v>44617</v>
      </c>
      <c r="E14" s="6">
        <v>1.57</v>
      </c>
    </row>
    <row r="15" spans="2:21" ht="20.100000000000001" customHeight="1" x14ac:dyDescent="0.25">
      <c r="B15" s="5" t="s">
        <v>16</v>
      </c>
      <c r="C15" s="7">
        <v>44597</v>
      </c>
      <c r="D15" s="7">
        <v>44612</v>
      </c>
      <c r="E15" s="6">
        <v>0.77</v>
      </c>
    </row>
    <row r="16" spans="2:21" ht="20.100000000000001" customHeight="1" x14ac:dyDescent="0.25">
      <c r="B16" s="5" t="s">
        <v>17</v>
      </c>
      <c r="C16" s="7">
        <v>44602</v>
      </c>
      <c r="D16" s="7">
        <v>44620</v>
      </c>
      <c r="E16" s="6">
        <v>0.18</v>
      </c>
    </row>
    <row r="17" ht="123.75" customHeight="1" x14ac:dyDescent="0.25"/>
  </sheetData>
  <mergeCells count="1">
    <mergeCell ref="B2:E2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D9A9A-0EA0-486B-B9BD-06435F930A28}">
  <dimension ref="B1:I17"/>
  <sheetViews>
    <sheetView showGridLines="0" workbookViewId="0">
      <selection activeCell="I20" sqref="I20"/>
    </sheetView>
  </sheetViews>
  <sheetFormatPr defaultRowHeight="20.100000000000001" customHeight="1" x14ac:dyDescent="0.25"/>
  <cols>
    <col min="1" max="1" width="3" style="1" customWidth="1"/>
    <col min="2" max="2" width="16.7109375" style="1" customWidth="1"/>
    <col min="3" max="3" width="18.85546875" style="1" customWidth="1"/>
    <col min="4" max="4" width="16.140625" style="1" customWidth="1"/>
    <col min="5" max="5" width="13" style="1" customWidth="1"/>
    <col min="6" max="6" width="5.42578125" style="1" customWidth="1"/>
    <col min="7" max="7" width="14.5703125" style="1" customWidth="1"/>
    <col min="8" max="8" width="15.140625" style="1" customWidth="1"/>
    <col min="9" max="9" width="10.28515625" style="1" customWidth="1"/>
    <col min="10" max="10" width="26.140625" style="1" customWidth="1"/>
    <col min="11" max="16384" width="9.140625" style="1"/>
  </cols>
  <sheetData>
    <row r="1" spans="2:9" ht="15" customHeight="1" x14ac:dyDescent="0.25"/>
    <row r="2" spans="2:9" ht="24" customHeight="1" x14ac:dyDescent="0.25">
      <c r="B2" s="14" t="s">
        <v>20</v>
      </c>
      <c r="C2" s="15"/>
      <c r="D2" s="15"/>
      <c r="E2" s="16"/>
      <c r="F2"/>
      <c r="G2"/>
      <c r="H2"/>
      <c r="I2"/>
    </row>
    <row r="3" spans="2:9" ht="14.25" customHeight="1" x14ac:dyDescent="0.25"/>
    <row r="4" spans="2:9" ht="20.100000000000001" customHeight="1" x14ac:dyDescent="0.25">
      <c r="B4" s="8" t="s">
        <v>0</v>
      </c>
      <c r="C4" s="8" t="s">
        <v>4</v>
      </c>
      <c r="D4" s="8" t="s">
        <v>5</v>
      </c>
      <c r="E4" s="8" t="s">
        <v>18</v>
      </c>
      <c r="F4" s="3"/>
      <c r="G4" s="8" t="s">
        <v>2</v>
      </c>
      <c r="H4" s="8" t="s">
        <v>3</v>
      </c>
      <c r="I4" s="8" t="s">
        <v>1</v>
      </c>
    </row>
    <row r="5" spans="2:9" ht="20.100000000000001" customHeight="1" x14ac:dyDescent="0.25">
      <c r="B5" s="4" t="s">
        <v>6</v>
      </c>
      <c r="C5" s="7">
        <v>44594</v>
      </c>
      <c r="D5" s="7">
        <v>44609</v>
      </c>
      <c r="E5" s="6">
        <v>3.49</v>
      </c>
      <c r="G5" s="10" t="s">
        <v>8</v>
      </c>
      <c r="H5" s="11">
        <v>44602</v>
      </c>
      <c r="I5" s="6" t="e">
        <f ca="1">XLOOKUP(1,(H5&gt;=$C$5:$C$16)*(H5&lt;=$D$5:$D$16)*($B$5:$B$16=G5),$E$5:$E$16,"NotFound")</f>
        <v>#NAME?</v>
      </c>
    </row>
    <row r="6" spans="2:9" ht="20.100000000000001" customHeight="1" x14ac:dyDescent="0.25">
      <c r="B6" s="4" t="s">
        <v>7</v>
      </c>
      <c r="C6" s="7">
        <v>44597</v>
      </c>
      <c r="D6" s="7">
        <v>44612</v>
      </c>
      <c r="E6" s="6">
        <v>1.77</v>
      </c>
      <c r="G6" s="10" t="s">
        <v>11</v>
      </c>
      <c r="H6" s="11">
        <v>44602</v>
      </c>
      <c r="I6" s="6" t="e" cm="1" vm="1">
        <f t="array" aca="1" ref="I6" ca="1">_xlfn.XLOOKUP(1,(H6&gt;=$C$5:$C$16)*(H6&lt;=$D$5:$D$16)*($B$5:$B$16=G6),$E$5:$E$16,"NotFound")</f>
        <v>#NAME?</v>
      </c>
    </row>
    <row r="7" spans="2:9" ht="20.100000000000001" customHeight="1" x14ac:dyDescent="0.25">
      <c r="B7" s="4" t="s">
        <v>8</v>
      </c>
      <c r="C7" s="7">
        <v>44593</v>
      </c>
      <c r="D7" s="7">
        <v>44607</v>
      </c>
      <c r="E7" s="6">
        <v>0.87</v>
      </c>
      <c r="G7" s="10" t="s">
        <v>13</v>
      </c>
      <c r="H7" s="11">
        <v>44609</v>
      </c>
      <c r="I7" s="6" t="e" cm="1" vm="1">
        <f t="array" aca="1" ref="I7" ca="1">_xlfn.XLOOKUP(1,(H7&gt;=$C$5:$C$16)*(H7&lt;=$D$5:$D$16)*($B$5:$B$16=G7),$E$5:$E$16,"NotFound")</f>
        <v>#NAME?</v>
      </c>
    </row>
    <row r="8" spans="2:9" ht="20.100000000000001" customHeight="1" x14ac:dyDescent="0.25">
      <c r="B8" s="4" t="s">
        <v>9</v>
      </c>
      <c r="C8" s="7">
        <v>44599</v>
      </c>
      <c r="D8" s="7">
        <v>44612</v>
      </c>
      <c r="E8" s="6">
        <v>1.68</v>
      </c>
      <c r="G8" s="12" t="s">
        <v>16</v>
      </c>
      <c r="H8" s="11">
        <v>44607</v>
      </c>
      <c r="I8" s="6" t="e" cm="1" vm="1">
        <f t="array" aca="1" ref="I8" ca="1">_xlfn.XLOOKUP(1,(H8&gt;=$C$5:$C$16)*(H8&lt;=$D$5:$D$16)*($B$5:$B$16=G8),$E$5:$E$16,"NotFound")</f>
        <v>#NAME?</v>
      </c>
    </row>
    <row r="9" spans="2:9" ht="20.100000000000001" customHeight="1" x14ac:dyDescent="0.25">
      <c r="B9" s="4" t="s">
        <v>10</v>
      </c>
      <c r="C9" s="7">
        <v>44602</v>
      </c>
      <c r="D9" s="7">
        <v>44620</v>
      </c>
      <c r="E9" s="6">
        <v>0.5</v>
      </c>
      <c r="G9" s="10" t="s">
        <v>9</v>
      </c>
      <c r="H9" s="11">
        <v>44620</v>
      </c>
      <c r="I9" s="6" t="e" cm="1" vm="1">
        <f t="array" aca="1" ref="I9" ca="1">_xlfn.XLOOKUP(1,(H9&gt;=$C$5:$C$16)*(H9&lt;=$D$5:$D$16)*($B$5:$B$16=G9),$E$5:$E$16,"NotFound")</f>
        <v>#NAME?</v>
      </c>
    </row>
    <row r="10" spans="2:9" ht="20.100000000000001" customHeight="1" x14ac:dyDescent="0.25">
      <c r="B10" s="4" t="s">
        <v>11</v>
      </c>
      <c r="C10" s="7">
        <v>44607</v>
      </c>
      <c r="D10" s="7">
        <v>44620</v>
      </c>
      <c r="E10" s="6">
        <v>1.27</v>
      </c>
      <c r="G10" s="12" t="s">
        <v>17</v>
      </c>
      <c r="H10" s="11">
        <v>44607</v>
      </c>
      <c r="I10" s="6" t="e" cm="1" vm="1">
        <f t="array" aca="1" ref="I10" ca="1">_xlfn.XLOOKUP(1,(H10&gt;=$C$5:$C$16)*(H10&lt;=$D$5:$D$16)*($B$5:$B$16=G10),$E$5:$E$16,"NotFound")</f>
        <v>#NAME?</v>
      </c>
    </row>
    <row r="11" spans="2:9" ht="20.100000000000001" customHeight="1" x14ac:dyDescent="0.25">
      <c r="B11" s="4" t="s">
        <v>12</v>
      </c>
      <c r="C11" s="7">
        <v>44593</v>
      </c>
      <c r="D11" s="7">
        <v>44617</v>
      </c>
      <c r="E11" s="6">
        <v>0.84</v>
      </c>
      <c r="G11"/>
      <c r="H11"/>
      <c r="I11"/>
    </row>
    <row r="12" spans="2:9" ht="20.100000000000001" customHeight="1" x14ac:dyDescent="0.25">
      <c r="B12" s="4" t="s">
        <v>13</v>
      </c>
      <c r="C12" s="7">
        <v>44602</v>
      </c>
      <c r="D12" s="7">
        <v>44617</v>
      </c>
      <c r="E12" s="6">
        <v>1.77</v>
      </c>
      <c r="G12"/>
      <c r="H12"/>
      <c r="I12"/>
    </row>
    <row r="13" spans="2:9" ht="20.100000000000001" customHeight="1" x14ac:dyDescent="0.25">
      <c r="B13" s="4" t="s">
        <v>14</v>
      </c>
      <c r="C13" s="7">
        <v>44607</v>
      </c>
      <c r="D13" s="7">
        <v>44620</v>
      </c>
      <c r="E13" s="6">
        <v>1.18</v>
      </c>
      <c r="G13"/>
      <c r="H13"/>
      <c r="I13"/>
    </row>
    <row r="14" spans="2:9" ht="20.100000000000001" customHeight="1" x14ac:dyDescent="0.25">
      <c r="B14" s="5" t="s">
        <v>15</v>
      </c>
      <c r="C14" s="7">
        <v>44604</v>
      </c>
      <c r="D14" s="7">
        <v>44617</v>
      </c>
      <c r="E14" s="6">
        <v>1.57</v>
      </c>
    </row>
    <row r="15" spans="2:9" ht="20.100000000000001" customHeight="1" x14ac:dyDescent="0.25">
      <c r="B15" s="5" t="s">
        <v>16</v>
      </c>
      <c r="C15" s="7">
        <v>44597</v>
      </c>
      <c r="D15" s="7">
        <v>44612</v>
      </c>
      <c r="E15" s="6">
        <v>0.77</v>
      </c>
    </row>
    <row r="16" spans="2:9" ht="20.100000000000001" customHeight="1" x14ac:dyDescent="0.25">
      <c r="B16" s="5" t="s">
        <v>17</v>
      </c>
      <c r="C16" s="7">
        <v>44602</v>
      </c>
      <c r="D16" s="7">
        <v>44620</v>
      </c>
      <c r="E16" s="6">
        <v>0.18</v>
      </c>
    </row>
    <row r="17" ht="111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A3D0-2221-4621-841A-82F4854D2D06}">
  <dimension ref="B1:O19"/>
  <sheetViews>
    <sheetView showGridLines="0" workbookViewId="0">
      <selection activeCell="E8" sqref="E8"/>
    </sheetView>
  </sheetViews>
  <sheetFormatPr defaultRowHeight="20.100000000000001" customHeight="1" x14ac:dyDescent="0.25"/>
  <cols>
    <col min="1" max="1" width="5.85546875" style="1" customWidth="1"/>
    <col min="2" max="2" width="17.7109375" style="1" customWidth="1"/>
    <col min="3" max="3" width="12.42578125" style="1" bestFit="1" customWidth="1"/>
    <col min="4" max="4" width="5" style="1" customWidth="1"/>
    <col min="5" max="5" width="20.85546875" style="1" customWidth="1"/>
    <col min="6" max="6" width="13.7109375" style="1" customWidth="1"/>
    <col min="7" max="7" width="5.42578125" style="1" customWidth="1"/>
    <col min="8" max="8" width="22.5703125" style="1" customWidth="1"/>
    <col min="9" max="9" width="47.5703125" style="1" customWidth="1"/>
    <col min="10" max="10" width="15.28515625" style="1" bestFit="1" customWidth="1"/>
    <col min="11" max="11" width="15.7109375" style="1" bestFit="1" customWidth="1"/>
    <col min="12" max="16384" width="9.140625" style="1"/>
  </cols>
  <sheetData>
    <row r="1" spans="2:15" ht="14.25" customHeight="1" x14ac:dyDescent="0.25"/>
    <row r="2" spans="2:15" ht="24" customHeight="1" x14ac:dyDescent="0.25">
      <c r="B2" s="17" t="s">
        <v>26</v>
      </c>
      <c r="C2" s="17"/>
      <c r="D2" s="17"/>
      <c r="E2" s="17"/>
      <c r="F2" s="17"/>
    </row>
    <row r="3" spans="2:15" customFormat="1" ht="15.75" customHeight="1" x14ac:dyDescent="0.25"/>
    <row r="4" spans="2:15" customFormat="1" ht="20.100000000000001" customHeight="1" x14ac:dyDescent="0.25">
      <c r="B4" s="8" t="s">
        <v>21</v>
      </c>
      <c r="C4" s="8" t="s">
        <v>18</v>
      </c>
      <c r="E4" s="8" t="s">
        <v>23</v>
      </c>
      <c r="F4" s="13">
        <v>44607</v>
      </c>
      <c r="J4" s="1"/>
      <c r="K4" s="1"/>
      <c r="M4" s="1"/>
    </row>
    <row r="5" spans="2:15" customFormat="1" ht="20.100000000000001" customHeight="1" x14ac:dyDescent="0.25">
      <c r="B5" s="7">
        <v>44594</v>
      </c>
      <c r="C5" s="6">
        <v>3.49</v>
      </c>
      <c r="E5" s="8" t="s">
        <v>24</v>
      </c>
      <c r="F5" s="13">
        <v>44617</v>
      </c>
      <c r="H5" s="1"/>
      <c r="J5" s="1"/>
      <c r="K5" s="1"/>
      <c r="M5" s="1"/>
    </row>
    <row r="6" spans="2:15" customFormat="1" ht="20.100000000000001" customHeight="1" x14ac:dyDescent="0.25">
      <c r="B6" s="7">
        <v>44601</v>
      </c>
      <c r="C6" s="6">
        <v>1.77</v>
      </c>
      <c r="E6" s="1"/>
      <c r="F6" s="1"/>
      <c r="H6" s="1"/>
      <c r="M6" s="1"/>
    </row>
    <row r="7" spans="2:15" ht="20.100000000000001" customHeight="1" x14ac:dyDescent="0.25">
      <c r="B7" s="7">
        <v>44608</v>
      </c>
      <c r="C7" s="6">
        <v>0.87</v>
      </c>
      <c r="D7" s="9"/>
      <c r="E7" s="8" t="s">
        <v>25</v>
      </c>
    </row>
    <row r="8" spans="2:15" ht="20.100000000000001" customHeight="1" x14ac:dyDescent="0.25">
      <c r="B8" s="7">
        <v>44615</v>
      </c>
      <c r="C8" s="6">
        <v>1.68</v>
      </c>
      <c r="E8" s="6">
        <f>IFERROR(INDEX(C$5:C$13,_xlfn.AGGREGATE(15,6, ROW(B$5:B$13)/
((B$5:B$13&gt;=F$4)*(B$5:B$13&lt;=F$5))-ROW(B$5)+1,ROWS(E$8:E8))),"")</f>
        <v>0.87</v>
      </c>
    </row>
    <row r="9" spans="2:15" ht="20.100000000000001" customHeight="1" x14ac:dyDescent="0.25">
      <c r="B9" s="7" t="s">
        <v>22</v>
      </c>
      <c r="C9" s="6">
        <v>0.5</v>
      </c>
      <c r="E9" s="6">
        <f>IFERROR(INDEX(C$5:C$13,_xlfn.AGGREGATE(15,6, ROW(B$5:B$13)/
((B$5:B$13&gt;=F$4)*(B$5:B$13&lt;=F$5))-ROW(B$5)+1,ROWS(E$8:E9))),"")</f>
        <v>1.68</v>
      </c>
    </row>
    <row r="10" spans="2:15" ht="20.100000000000001" customHeight="1" x14ac:dyDescent="0.25">
      <c r="B10" s="7">
        <v>44627</v>
      </c>
      <c r="C10" s="6">
        <v>1.27</v>
      </c>
      <c r="E10" s="6" t="str">
        <f>IFERROR(INDEX(C$5:C$13,_xlfn.AGGREGATE(15,6, ROW(B$5:B$13)/
((B$5:B$13&gt;=F$4)*(B$5:B$13&lt;=F$5))-ROW(B$5)+1,ROWS(E$8:E10))),"")</f>
        <v/>
      </c>
      <c r="M10"/>
      <c r="N10"/>
      <c r="O10"/>
    </row>
    <row r="11" spans="2:15" ht="20.100000000000001" customHeight="1" x14ac:dyDescent="0.25">
      <c r="B11" s="7">
        <v>44630</v>
      </c>
      <c r="C11" s="6">
        <v>0.84</v>
      </c>
      <c r="E11"/>
      <c r="L11"/>
      <c r="M11"/>
      <c r="N11"/>
    </row>
    <row r="12" spans="2:15" ht="20.100000000000001" customHeight="1" x14ac:dyDescent="0.25">
      <c r="B12" s="7">
        <v>44637</v>
      </c>
      <c r="C12" s="6">
        <v>1.77</v>
      </c>
      <c r="E12"/>
      <c r="M12"/>
      <c r="N12"/>
      <c r="O12"/>
    </row>
    <row r="13" spans="2:15" ht="20.100000000000001" customHeight="1" x14ac:dyDescent="0.25">
      <c r="B13" s="7">
        <v>44643</v>
      </c>
      <c r="C13" s="6">
        <v>1.18</v>
      </c>
      <c r="M13"/>
      <c r="N13"/>
      <c r="O13"/>
    </row>
    <row r="14" spans="2:15" ht="158.25" customHeight="1" x14ac:dyDescent="0.25">
      <c r="E14"/>
      <c r="M14"/>
      <c r="N14"/>
      <c r="O14"/>
    </row>
    <row r="15" spans="2:15" ht="20.100000000000001" customHeight="1" x14ac:dyDescent="0.25">
      <c r="E15"/>
      <c r="M15"/>
      <c r="N15"/>
      <c r="O15"/>
    </row>
    <row r="16" spans="2:15" ht="20.100000000000001" customHeight="1" x14ac:dyDescent="0.25">
      <c r="E16"/>
      <c r="M16"/>
      <c r="N16"/>
      <c r="O16"/>
    </row>
    <row r="17" spans="5:15" ht="20.100000000000001" customHeight="1" x14ac:dyDescent="0.25">
      <c r="E17"/>
      <c r="M17"/>
      <c r="N17"/>
      <c r="O17"/>
    </row>
    <row r="18" spans="5:15" ht="20.100000000000001" customHeight="1" x14ac:dyDescent="0.25">
      <c r="E18"/>
      <c r="M18"/>
      <c r="N18"/>
      <c r="O18"/>
    </row>
    <row r="19" spans="5:15" ht="20.100000000000001" customHeight="1" x14ac:dyDescent="0.25">
      <c r="E19"/>
      <c r="M19"/>
      <c r="N19"/>
      <c r="O19"/>
    </row>
  </sheetData>
  <mergeCells count="1">
    <mergeCell ref="B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index match</vt:lpstr>
      <vt:lpstr>xlookup</vt:lpstr>
      <vt:lpstr>index aggregate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Maruf</dc:creator>
  <cp:lastModifiedBy>USER</cp:lastModifiedBy>
  <dcterms:created xsi:type="dcterms:W3CDTF">2022-02-13T02:15:57Z</dcterms:created>
  <dcterms:modified xsi:type="dcterms:W3CDTF">2022-03-31T09:25:50Z</dcterms:modified>
</cp:coreProperties>
</file>