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aruf\Desktop\Softeko\Excel Formula to Calculate Overtime and Double Time\"/>
    </mc:Choice>
  </mc:AlternateContent>
  <xr:revisionPtr revIDLastSave="0" documentId="13_ncr:1_{85313DF7-453F-4186-B65A-07DD1B37CB2E}" xr6:coauthVersionLast="47" xr6:coauthVersionMax="47" xr10:uidLastSave="{00000000-0000-0000-0000-000000000000}"/>
  <bookViews>
    <workbookView xWindow="-120" yWindow="-120" windowWidth="20730" windowHeight="11280" activeTab="3" xr2:uid="{00000000-000D-0000-FFFF-FFFF00000000}"/>
  </bookViews>
  <sheets>
    <sheet name="Dataset" sheetId="20" r:id="rId1"/>
    <sheet name="IF MIN" sheetId="17" r:id="rId2"/>
    <sheet name="MIN and SUM" sheetId="19" r:id="rId3"/>
    <sheet name="IF SUM" sheetId="1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9" l="1"/>
  <c r="G14" i="18"/>
  <c r="F14" i="18"/>
  <c r="G10" i="18"/>
  <c r="G11" i="18"/>
  <c r="G12" i="18"/>
  <c r="G13" i="18"/>
  <c r="G9" i="18"/>
  <c r="F10" i="18"/>
  <c r="F11" i="18"/>
  <c r="F12" i="18"/>
  <c r="F13" i="18"/>
  <c r="F9" i="18"/>
  <c r="E14" i="18"/>
  <c r="H8" i="19"/>
  <c r="H9" i="19"/>
  <c r="H10" i="19"/>
  <c r="H11" i="19"/>
  <c r="H12" i="19"/>
  <c r="H13" i="19"/>
  <c r="H14" i="19"/>
  <c r="H15" i="19"/>
  <c r="H16" i="19"/>
  <c r="H17" i="19"/>
  <c r="G8" i="19"/>
  <c r="G9" i="19"/>
  <c r="G10" i="19"/>
  <c r="G11" i="19"/>
  <c r="G12" i="19"/>
  <c r="G13" i="19"/>
  <c r="G14" i="19"/>
  <c r="G15" i="19"/>
  <c r="G16" i="19"/>
  <c r="G17" i="19"/>
  <c r="F8" i="19"/>
  <c r="F9" i="19"/>
  <c r="F10" i="19"/>
  <c r="F11" i="19"/>
  <c r="F12" i="19"/>
  <c r="F13" i="19"/>
  <c r="F14" i="19"/>
  <c r="F15" i="19"/>
  <c r="F16" i="19"/>
  <c r="F17" i="19"/>
  <c r="F7" i="19"/>
  <c r="H8" i="17"/>
  <c r="H9" i="17"/>
  <c r="H10" i="17"/>
  <c r="H11" i="17"/>
  <c r="H12" i="17"/>
  <c r="H13" i="17"/>
  <c r="H14" i="17"/>
  <c r="H15" i="17"/>
  <c r="H16" i="17"/>
  <c r="H17" i="17"/>
  <c r="H7" i="17"/>
  <c r="G8" i="17"/>
  <c r="G9" i="17"/>
  <c r="G10" i="17"/>
  <c r="G11" i="17"/>
  <c r="G12" i="17"/>
  <c r="G13" i="17"/>
  <c r="G14" i="17"/>
  <c r="G15" i="17"/>
  <c r="G16" i="17"/>
  <c r="G17" i="17"/>
  <c r="G7" i="17"/>
  <c r="F8" i="17"/>
  <c r="F9" i="17"/>
  <c r="F10" i="17"/>
  <c r="F11" i="17"/>
  <c r="F12" i="17"/>
  <c r="F13" i="17"/>
  <c r="F14" i="17"/>
  <c r="F15" i="17"/>
  <c r="F16" i="17"/>
  <c r="F17" i="17"/>
  <c r="F7" i="17"/>
  <c r="E8" i="17"/>
  <c r="E9" i="17"/>
  <c r="E10" i="17"/>
  <c r="E11" i="17"/>
  <c r="E12" i="17"/>
  <c r="E13" i="17"/>
  <c r="E14" i="17"/>
  <c r="E15" i="17"/>
  <c r="E16" i="17"/>
  <c r="E17" i="17"/>
  <c r="E7" i="17"/>
  <c r="E17" i="19"/>
  <c r="E16" i="19"/>
  <c r="E15" i="19"/>
  <c r="E14" i="19"/>
  <c r="E13" i="19"/>
  <c r="E12" i="19"/>
  <c r="E11" i="19"/>
  <c r="E10" i="19"/>
  <c r="E9" i="19"/>
  <c r="E8" i="19"/>
  <c r="E13" i="18"/>
  <c r="E12" i="18"/>
  <c r="E11" i="18"/>
  <c r="E10" i="18"/>
  <c r="E9" i="18"/>
  <c r="G7" i="19" l="1"/>
  <c r="H7" i="19" s="1"/>
</calcChain>
</file>

<file path=xl/sharedStrings.xml><?xml version="1.0" encoding="utf-8"?>
<sst xmlns="http://schemas.openxmlformats.org/spreadsheetml/2006/main" count="44" uniqueCount="26">
  <si>
    <t>Date</t>
  </si>
  <si>
    <t>Entering Time</t>
  </si>
  <si>
    <t>Exiting Time</t>
  </si>
  <si>
    <r>
      <t xml:space="preserve">Employee Name : </t>
    </r>
    <r>
      <rPr>
        <b/>
        <sz val="12"/>
        <color theme="5"/>
        <rFont val="Calibri"/>
        <family val="2"/>
        <scheme val="minor"/>
      </rPr>
      <t>Ross Jonshon</t>
    </r>
  </si>
  <si>
    <t>Using MIN and SUM Function</t>
  </si>
  <si>
    <r>
      <t xml:space="preserve">Month: </t>
    </r>
    <r>
      <rPr>
        <b/>
        <sz val="12"/>
        <color theme="5"/>
        <rFont val="Calibri"/>
        <family val="2"/>
        <scheme val="minor"/>
      </rPr>
      <t>February</t>
    </r>
    <r>
      <rPr>
        <b/>
        <sz val="12"/>
        <rFont val="Calibri"/>
        <family val="2"/>
        <scheme val="minor"/>
      </rPr>
      <t xml:space="preserve"> (Partial)</t>
    </r>
  </si>
  <si>
    <t>Normal Work (hr)</t>
  </si>
  <si>
    <t>Over Time(hr)</t>
  </si>
  <si>
    <t>Double Time (hr)</t>
  </si>
  <si>
    <t>Time Worked (hr)</t>
  </si>
  <si>
    <t>Mon</t>
  </si>
  <si>
    <t>Tue</t>
  </si>
  <si>
    <t>Wed</t>
  </si>
  <si>
    <t>Thu</t>
  </si>
  <si>
    <t>Fri</t>
  </si>
  <si>
    <t>Day</t>
  </si>
  <si>
    <t>Using IF and SUM Function</t>
  </si>
  <si>
    <t>Over Time (OT)(hr)</t>
  </si>
  <si>
    <t>Normal Work (NW) (hr)</t>
  </si>
  <si>
    <t>Double Time (DT) (hr)</t>
  </si>
  <si>
    <t>Using IF and MIN Function</t>
  </si>
  <si>
    <t>Overtime (OT) Starts (Per Week)</t>
  </si>
  <si>
    <t>Double Time (DT) Starts (Per Week)</t>
  </si>
  <si>
    <t>&gt; 60hrs</t>
  </si>
  <si>
    <t>&gt;40hrs</t>
  </si>
  <si>
    <t>Dataset for Calculating Overtime and Double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</si>
</sst>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center" vertical="center"/>
    </xf>
    <xf numFmtId="0" fontId="6" fillId="0" borderId="0" xfId="0" applyFont="1"/>
    <xf numFmtId="0" fontId="1" fillId="2" borderId="4" xfId="0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DA71-E962-47DD-8FFB-43BEC46B438D}">
  <dimension ref="A1:H18"/>
  <sheetViews>
    <sheetView showGridLines="0" workbookViewId="0">
      <selection activeCell="B2" sqref="B2:F2"/>
    </sheetView>
  </sheetViews>
  <sheetFormatPr defaultRowHeight="15" x14ac:dyDescent="0.25"/>
  <cols>
    <col min="1" max="1" width="3.140625" customWidth="1"/>
    <col min="2" max="2" width="9.28515625" customWidth="1"/>
    <col min="3" max="3" width="15.140625" customWidth="1"/>
    <col min="4" max="4" width="14.42578125" customWidth="1"/>
    <col min="5" max="5" width="17.85546875" customWidth="1"/>
    <col min="6" max="6" width="6.42578125" customWidth="1"/>
    <col min="7" max="7" width="63.85546875" customWidth="1"/>
  </cols>
  <sheetData>
    <row r="1" spans="2:8" ht="11.25" customHeight="1" x14ac:dyDescent="0.25"/>
    <row r="2" spans="2:8" s="24" customFormat="1" ht="24.75" customHeight="1" x14ac:dyDescent="0.25">
      <c r="B2" s="27" t="s">
        <v>25</v>
      </c>
      <c r="C2" s="27"/>
      <c r="D2" s="27"/>
      <c r="E2" s="27"/>
      <c r="F2" s="27"/>
    </row>
    <row r="3" spans="2:8" ht="14.25" customHeight="1" x14ac:dyDescent="0.25"/>
    <row r="4" spans="2:8" ht="31.5" customHeight="1" x14ac:dyDescent="0.25">
      <c r="B4" s="26" t="s">
        <v>3</v>
      </c>
      <c r="C4" s="26"/>
      <c r="E4" s="25" t="s">
        <v>5</v>
      </c>
      <c r="F4" s="25"/>
    </row>
    <row r="5" spans="2:8" ht="13.5" customHeight="1" thickBot="1" x14ac:dyDescent="0.3"/>
    <row r="6" spans="2:8" ht="20.100000000000001" customHeight="1" x14ac:dyDescent="0.25">
      <c r="C6" s="4" t="s">
        <v>0</v>
      </c>
      <c r="D6" s="5" t="s">
        <v>1</v>
      </c>
      <c r="E6" s="21" t="s">
        <v>2</v>
      </c>
    </row>
    <row r="7" spans="2:8" ht="20.100000000000001" customHeight="1" x14ac:dyDescent="0.25">
      <c r="C7" s="11">
        <v>44593</v>
      </c>
      <c r="D7" s="3">
        <v>0.34722222222222227</v>
      </c>
      <c r="E7" s="22">
        <v>0.82291666666666663</v>
      </c>
    </row>
    <row r="8" spans="2:8" ht="20.100000000000001" customHeight="1" x14ac:dyDescent="0.25">
      <c r="C8" s="11">
        <v>44594</v>
      </c>
      <c r="D8" s="3">
        <v>0.33333333333333331</v>
      </c>
      <c r="E8" s="22">
        <v>0.89236111111111116</v>
      </c>
    </row>
    <row r="9" spans="2:8" ht="20.100000000000001" customHeight="1" x14ac:dyDescent="0.25">
      <c r="C9" s="11">
        <v>44595</v>
      </c>
      <c r="D9" s="3">
        <v>0.34375</v>
      </c>
      <c r="E9" s="22">
        <v>0.77083333333333337</v>
      </c>
      <c r="H9" s="20"/>
    </row>
    <row r="10" spans="2:8" ht="20.100000000000001" customHeight="1" x14ac:dyDescent="0.25">
      <c r="C10" s="11">
        <v>44596</v>
      </c>
      <c r="D10" s="3">
        <v>0.41666666666666669</v>
      </c>
      <c r="E10" s="22">
        <v>0.92708333333333337</v>
      </c>
    </row>
    <row r="11" spans="2:8" ht="20.100000000000001" customHeight="1" x14ac:dyDescent="0.25">
      <c r="C11" s="11">
        <v>44597</v>
      </c>
      <c r="D11" s="3">
        <v>0.38194444444444442</v>
      </c>
      <c r="E11" s="22">
        <v>0.875</v>
      </c>
    </row>
    <row r="12" spans="2:8" ht="20.100000000000001" customHeight="1" x14ac:dyDescent="0.25">
      <c r="C12" s="11">
        <v>44598</v>
      </c>
      <c r="D12" s="3">
        <v>0.38541666666666669</v>
      </c>
      <c r="E12" s="22">
        <v>0.97916666666666663</v>
      </c>
    </row>
    <row r="13" spans="2:8" ht="20.100000000000001" customHeight="1" x14ac:dyDescent="0.25">
      <c r="C13" s="11">
        <v>44599</v>
      </c>
      <c r="D13" s="3">
        <v>0.3888888888888889</v>
      </c>
      <c r="E13" s="22">
        <v>0.85416666666666663</v>
      </c>
    </row>
    <row r="14" spans="2:8" ht="20.100000000000001" customHeight="1" x14ac:dyDescent="0.25">
      <c r="C14" s="11">
        <v>44600</v>
      </c>
      <c r="D14" s="3">
        <v>0.39583333333333331</v>
      </c>
      <c r="E14" s="22">
        <v>0.78125</v>
      </c>
    </row>
    <row r="15" spans="2:8" ht="20.100000000000001" customHeight="1" x14ac:dyDescent="0.25">
      <c r="C15" s="11">
        <v>44601</v>
      </c>
      <c r="D15" s="3">
        <v>0.41666666666666669</v>
      </c>
      <c r="E15" s="22">
        <v>0.88888888888888884</v>
      </c>
    </row>
    <row r="16" spans="2:8" ht="20.100000000000001" customHeight="1" x14ac:dyDescent="0.25">
      <c r="C16" s="11">
        <v>44602</v>
      </c>
      <c r="D16" s="3">
        <v>0.34722222222222227</v>
      </c>
      <c r="E16" s="22">
        <v>0.9375</v>
      </c>
    </row>
    <row r="17" spans="1:5" ht="20.100000000000001" customHeight="1" thickBot="1" x14ac:dyDescent="0.3">
      <c r="A17" s="1"/>
      <c r="B17" s="1"/>
      <c r="C17" s="12">
        <v>44603</v>
      </c>
      <c r="D17" s="6">
        <v>0.36458333333333331</v>
      </c>
      <c r="E17" s="23">
        <v>0.84375</v>
      </c>
    </row>
    <row r="18" spans="1:5" ht="85.5" customHeight="1" x14ac:dyDescent="0.25"/>
  </sheetData>
  <mergeCells count="3">
    <mergeCell ref="E4:F4"/>
    <mergeCell ref="B4:C4"/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2A025-1F74-4F74-A505-96384B38280C}">
  <dimension ref="B1:H18"/>
  <sheetViews>
    <sheetView showGridLines="0" workbookViewId="0">
      <selection activeCell="F7" sqref="F7"/>
    </sheetView>
  </sheetViews>
  <sheetFormatPr defaultRowHeight="15" x14ac:dyDescent="0.25"/>
  <cols>
    <col min="1" max="1" width="2.5703125" customWidth="1"/>
    <col min="2" max="2" width="11.28515625" customWidth="1"/>
    <col min="3" max="3" width="11.7109375" customWidth="1"/>
    <col min="4" max="4" width="12.85546875" customWidth="1"/>
    <col min="5" max="5" width="15.7109375" customWidth="1"/>
    <col min="6" max="6" width="12.85546875" customWidth="1"/>
    <col min="7" max="7" width="11.140625" customWidth="1"/>
    <col min="8" max="8" width="12.42578125" customWidth="1"/>
    <col min="9" max="9" width="32.7109375" customWidth="1"/>
  </cols>
  <sheetData>
    <row r="1" spans="2:8" ht="10.5" customHeight="1" x14ac:dyDescent="0.25"/>
    <row r="2" spans="2:8" ht="20.100000000000001" customHeight="1" x14ac:dyDescent="0.35">
      <c r="B2" s="28" t="s">
        <v>20</v>
      </c>
      <c r="C2" s="28"/>
      <c r="D2" s="28"/>
      <c r="E2" s="28"/>
      <c r="F2" s="28"/>
      <c r="G2" s="28"/>
      <c r="H2" s="28"/>
    </row>
    <row r="3" spans="2:8" ht="12.75" customHeight="1" x14ac:dyDescent="0.25"/>
    <row r="4" spans="2:8" ht="27.75" customHeight="1" x14ac:dyDescent="0.25">
      <c r="B4" s="29" t="s">
        <v>3</v>
      </c>
      <c r="C4" s="29"/>
      <c r="D4" s="29"/>
      <c r="G4" s="25" t="s">
        <v>5</v>
      </c>
      <c r="H4" s="25"/>
    </row>
    <row r="5" spans="2:8" ht="14.25" customHeight="1" thickBot="1" x14ac:dyDescent="0.3"/>
    <row r="6" spans="2:8" ht="33" customHeight="1" x14ac:dyDescent="0.25">
      <c r="B6" s="18" t="s">
        <v>0</v>
      </c>
      <c r="C6" s="7" t="s">
        <v>1</v>
      </c>
      <c r="D6" s="7" t="s">
        <v>2</v>
      </c>
      <c r="E6" s="7" t="s">
        <v>9</v>
      </c>
      <c r="F6" s="7" t="s">
        <v>18</v>
      </c>
      <c r="G6" s="7" t="s">
        <v>17</v>
      </c>
      <c r="H6" s="8" t="s">
        <v>19</v>
      </c>
    </row>
    <row r="7" spans="2:8" ht="20.100000000000001" customHeight="1" x14ac:dyDescent="0.25">
      <c r="B7" s="11">
        <v>44593</v>
      </c>
      <c r="C7" s="3">
        <v>0.34722222222222227</v>
      </c>
      <c r="D7" s="3">
        <v>0.82291666666666663</v>
      </c>
      <c r="E7" s="10">
        <f>(D7-C7)*24</f>
        <v>11.416666666666664</v>
      </c>
      <c r="F7" s="14">
        <f>IF(E7&gt;8,8,D7-C7)</f>
        <v>8</v>
      </c>
      <c r="G7" s="14">
        <f>IF(E7&gt;8,IF(E7&lt;=12,E7-8,MIN(E7-8,4)),0)</f>
        <v>3.4166666666666643</v>
      </c>
      <c r="H7" s="9">
        <f>IF(E7&gt;12,E7-12,0)</f>
        <v>0</v>
      </c>
    </row>
    <row r="8" spans="2:8" ht="20.100000000000001" customHeight="1" x14ac:dyDescent="0.25">
      <c r="B8" s="11">
        <v>44594</v>
      </c>
      <c r="C8" s="3">
        <v>0.33333333333333331</v>
      </c>
      <c r="D8" s="3">
        <v>0.89236111111111116</v>
      </c>
      <c r="E8" s="10">
        <f t="shared" ref="E8:E17" si="0">(D8-C8)*24</f>
        <v>13.41666666666667</v>
      </c>
      <c r="F8" s="14">
        <f t="shared" ref="F8:F17" si="1">IF(E8&gt;8,8,D8-C8)</f>
        <v>8</v>
      </c>
      <c r="G8" s="14">
        <f t="shared" ref="G8:G17" si="2">IF(E8&gt;8,IF(E8&lt;=12,E8-8,MIN(E8-8,4)),0)</f>
        <v>4</v>
      </c>
      <c r="H8" s="9">
        <f t="shared" ref="H8:H17" si="3">IF(E8&gt;12,E8-12,0)</f>
        <v>1.4166666666666696</v>
      </c>
    </row>
    <row r="9" spans="2:8" ht="20.100000000000001" customHeight="1" x14ac:dyDescent="0.25">
      <c r="B9" s="11">
        <v>44595</v>
      </c>
      <c r="C9" s="3">
        <v>0.34375</v>
      </c>
      <c r="D9" s="3">
        <v>0.77083333333333337</v>
      </c>
      <c r="E9" s="10">
        <f t="shared" si="0"/>
        <v>10.25</v>
      </c>
      <c r="F9" s="14">
        <f t="shared" si="1"/>
        <v>8</v>
      </c>
      <c r="G9" s="14">
        <f t="shared" si="2"/>
        <v>2.25</v>
      </c>
      <c r="H9" s="9">
        <f t="shared" si="3"/>
        <v>0</v>
      </c>
    </row>
    <row r="10" spans="2:8" ht="20.100000000000001" customHeight="1" x14ac:dyDescent="0.25">
      <c r="B10" s="11">
        <v>44596</v>
      </c>
      <c r="C10" s="3">
        <v>0.41666666666666669</v>
      </c>
      <c r="D10" s="3">
        <v>0.92708333333333337</v>
      </c>
      <c r="E10" s="10">
        <f t="shared" si="0"/>
        <v>12.250000000000002</v>
      </c>
      <c r="F10" s="14">
        <f t="shared" si="1"/>
        <v>8</v>
      </c>
      <c r="G10" s="14">
        <f t="shared" si="2"/>
        <v>4</v>
      </c>
      <c r="H10" s="9">
        <f t="shared" si="3"/>
        <v>0.25000000000000178</v>
      </c>
    </row>
    <row r="11" spans="2:8" ht="20.100000000000001" customHeight="1" x14ac:dyDescent="0.25">
      <c r="B11" s="11">
        <v>44597</v>
      </c>
      <c r="C11" s="3">
        <v>0.38194444444444442</v>
      </c>
      <c r="D11" s="3">
        <v>0.875</v>
      </c>
      <c r="E11" s="10">
        <f t="shared" si="0"/>
        <v>11.833333333333334</v>
      </c>
      <c r="F11" s="14">
        <f t="shared" si="1"/>
        <v>8</v>
      </c>
      <c r="G11" s="14">
        <f t="shared" si="2"/>
        <v>3.8333333333333339</v>
      </c>
      <c r="H11" s="9">
        <f t="shared" si="3"/>
        <v>0</v>
      </c>
    </row>
    <row r="12" spans="2:8" ht="20.100000000000001" customHeight="1" x14ac:dyDescent="0.25">
      <c r="B12" s="11">
        <v>44598</v>
      </c>
      <c r="C12" s="3">
        <v>0.38541666666666669</v>
      </c>
      <c r="D12" s="3">
        <v>0.97916666666666663</v>
      </c>
      <c r="E12" s="10">
        <f t="shared" si="0"/>
        <v>14.25</v>
      </c>
      <c r="F12" s="14">
        <f t="shared" si="1"/>
        <v>8</v>
      </c>
      <c r="G12" s="14">
        <f t="shared" si="2"/>
        <v>4</v>
      </c>
      <c r="H12" s="9">
        <f t="shared" si="3"/>
        <v>2.25</v>
      </c>
    </row>
    <row r="13" spans="2:8" ht="20.100000000000001" customHeight="1" x14ac:dyDescent="0.25">
      <c r="B13" s="11">
        <v>44599</v>
      </c>
      <c r="C13" s="3">
        <v>0.3888888888888889</v>
      </c>
      <c r="D13" s="3">
        <v>0.85416666666666663</v>
      </c>
      <c r="E13" s="10">
        <f t="shared" si="0"/>
        <v>11.166666666666666</v>
      </c>
      <c r="F13" s="14">
        <f t="shared" si="1"/>
        <v>8</v>
      </c>
      <c r="G13" s="14">
        <f t="shared" si="2"/>
        <v>3.1666666666666661</v>
      </c>
      <c r="H13" s="9">
        <f t="shared" si="3"/>
        <v>0</v>
      </c>
    </row>
    <row r="14" spans="2:8" ht="20.100000000000001" customHeight="1" x14ac:dyDescent="0.25">
      <c r="B14" s="11">
        <v>44600</v>
      </c>
      <c r="C14" s="3">
        <v>0.39583333333333331</v>
      </c>
      <c r="D14" s="3">
        <v>0.78125</v>
      </c>
      <c r="E14" s="10">
        <f t="shared" si="0"/>
        <v>9.25</v>
      </c>
      <c r="F14" s="14">
        <f t="shared" si="1"/>
        <v>8</v>
      </c>
      <c r="G14" s="14">
        <f t="shared" si="2"/>
        <v>1.25</v>
      </c>
      <c r="H14" s="9">
        <f t="shared" si="3"/>
        <v>0</v>
      </c>
    </row>
    <row r="15" spans="2:8" ht="20.100000000000001" customHeight="1" x14ac:dyDescent="0.25">
      <c r="B15" s="11">
        <v>44601</v>
      </c>
      <c r="C15" s="3">
        <v>0.41666666666666669</v>
      </c>
      <c r="D15" s="3">
        <v>0.88888888888888884</v>
      </c>
      <c r="E15" s="10">
        <f t="shared" si="0"/>
        <v>11.333333333333332</v>
      </c>
      <c r="F15" s="14">
        <f t="shared" si="1"/>
        <v>8</v>
      </c>
      <c r="G15" s="14">
        <f t="shared" si="2"/>
        <v>3.3333333333333321</v>
      </c>
      <c r="H15" s="9">
        <f t="shared" si="3"/>
        <v>0</v>
      </c>
    </row>
    <row r="16" spans="2:8" ht="20.100000000000001" customHeight="1" x14ac:dyDescent="0.25">
      <c r="B16" s="11">
        <v>44602</v>
      </c>
      <c r="C16" s="3">
        <v>0.34722222222222227</v>
      </c>
      <c r="D16" s="3">
        <v>0.9375</v>
      </c>
      <c r="E16" s="10">
        <f t="shared" si="0"/>
        <v>14.166666666666664</v>
      </c>
      <c r="F16" s="14">
        <f t="shared" si="1"/>
        <v>8</v>
      </c>
      <c r="G16" s="14">
        <f t="shared" si="2"/>
        <v>4</v>
      </c>
      <c r="H16" s="9">
        <f t="shared" si="3"/>
        <v>2.1666666666666643</v>
      </c>
    </row>
    <row r="17" spans="2:8" ht="20.100000000000001" customHeight="1" thickBot="1" x14ac:dyDescent="0.3">
      <c r="B17" s="12">
        <v>44603</v>
      </c>
      <c r="C17" s="6">
        <v>0.36458333333333331</v>
      </c>
      <c r="D17" s="6">
        <v>0.84375</v>
      </c>
      <c r="E17" s="15">
        <f t="shared" si="0"/>
        <v>11.5</v>
      </c>
      <c r="F17" s="16">
        <f t="shared" si="1"/>
        <v>8</v>
      </c>
      <c r="G17" s="16">
        <f t="shared" si="2"/>
        <v>3.5</v>
      </c>
      <c r="H17" s="9">
        <f t="shared" si="3"/>
        <v>0</v>
      </c>
    </row>
    <row r="18" spans="2:8" ht="53.25" customHeight="1" x14ac:dyDescent="0.25">
      <c r="B18" s="1"/>
      <c r="C18" s="1"/>
      <c r="D18" s="1"/>
      <c r="E18" s="2"/>
      <c r="F18" s="1"/>
    </row>
  </sheetData>
  <mergeCells count="3">
    <mergeCell ref="B2:H2"/>
    <mergeCell ref="B4:D4"/>
    <mergeCell ref="G4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6985-876A-403C-8183-E08BD6128D39}">
  <dimension ref="B1:H18"/>
  <sheetViews>
    <sheetView showGridLines="0" workbookViewId="0">
      <selection activeCell="E8" sqref="E8"/>
    </sheetView>
  </sheetViews>
  <sheetFormatPr defaultRowHeight="15" x14ac:dyDescent="0.25"/>
  <cols>
    <col min="1" max="1" width="2.5703125" customWidth="1"/>
    <col min="2" max="2" width="11.28515625" customWidth="1"/>
    <col min="3" max="3" width="13.7109375" customWidth="1"/>
    <col min="4" max="4" width="15.140625" customWidth="1"/>
    <col min="5" max="5" width="13.85546875" customWidth="1"/>
    <col min="6" max="6" width="12.5703125" customWidth="1"/>
    <col min="7" max="7" width="12" customWidth="1"/>
    <col min="8" max="8" width="13.28515625" customWidth="1"/>
    <col min="9" max="9" width="34.7109375" customWidth="1"/>
  </cols>
  <sheetData>
    <row r="1" spans="2:8" ht="11.25" customHeight="1" x14ac:dyDescent="0.25"/>
    <row r="2" spans="2:8" ht="20.100000000000001" customHeight="1" x14ac:dyDescent="0.35">
      <c r="B2" s="28" t="s">
        <v>4</v>
      </c>
      <c r="C2" s="28"/>
      <c r="D2" s="28"/>
      <c r="E2" s="28"/>
      <c r="F2" s="28"/>
      <c r="G2" s="28"/>
      <c r="H2" s="28"/>
    </row>
    <row r="3" spans="2:8" ht="12" customHeight="1" x14ac:dyDescent="0.25"/>
    <row r="4" spans="2:8" ht="29.25" customHeight="1" x14ac:dyDescent="0.25">
      <c r="B4" s="26" t="s">
        <v>3</v>
      </c>
      <c r="C4" s="26"/>
      <c r="D4" s="26"/>
      <c r="G4" s="25" t="s">
        <v>5</v>
      </c>
      <c r="H4" s="25"/>
    </row>
    <row r="5" spans="2:8" ht="11.25" customHeight="1" thickBot="1" x14ac:dyDescent="0.3"/>
    <row r="6" spans="2:8" ht="38.25" customHeight="1" x14ac:dyDescent="0.25">
      <c r="B6" s="18" t="s">
        <v>0</v>
      </c>
      <c r="C6" s="7" t="s">
        <v>1</v>
      </c>
      <c r="D6" s="7" t="s">
        <v>2</v>
      </c>
      <c r="E6" s="7" t="s">
        <v>9</v>
      </c>
      <c r="F6" s="7" t="s">
        <v>6</v>
      </c>
      <c r="G6" s="7" t="s">
        <v>7</v>
      </c>
      <c r="H6" s="8" t="s">
        <v>8</v>
      </c>
    </row>
    <row r="7" spans="2:8" ht="20.100000000000001" customHeight="1" x14ac:dyDescent="0.25">
      <c r="B7" s="11">
        <v>44593</v>
      </c>
      <c r="C7" s="3">
        <v>0.34722222222222227</v>
      </c>
      <c r="D7" s="3">
        <v>0.82291666666666663</v>
      </c>
      <c r="E7" s="10">
        <f>(D7-C7)*24</f>
        <v>11.416666666666664</v>
      </c>
      <c r="F7" s="14">
        <f>MIN(E7,8)</f>
        <v>8</v>
      </c>
      <c r="G7" s="14">
        <f>MIN(E7-F7,4)</f>
        <v>3.4166666666666643</v>
      </c>
      <c r="H7" s="9">
        <f>E7-SUM(F7:G7)</f>
        <v>0</v>
      </c>
    </row>
    <row r="8" spans="2:8" ht="20.100000000000001" customHeight="1" x14ac:dyDescent="0.25">
      <c r="B8" s="11">
        <v>44594</v>
      </c>
      <c r="C8" s="3">
        <v>0.33333333333333331</v>
      </c>
      <c r="D8" s="3">
        <v>0.89236111111111116</v>
      </c>
      <c r="E8" s="10">
        <f t="shared" ref="E8:E17" si="0">(D8-C8)*24</f>
        <v>13.41666666666667</v>
      </c>
      <c r="F8" s="14">
        <f t="shared" ref="F8:F17" si="1">MIN(E8,8)</f>
        <v>8</v>
      </c>
      <c r="G8" s="14">
        <f t="shared" ref="G8:G17" si="2">MIN(E8-F8,4)</f>
        <v>4</v>
      </c>
      <c r="H8" s="9">
        <f t="shared" ref="H8:H17" si="3">E8-SUM(F8:G8)</f>
        <v>1.4166666666666696</v>
      </c>
    </row>
    <row r="9" spans="2:8" ht="20.100000000000001" customHeight="1" x14ac:dyDescent="0.25">
      <c r="B9" s="11">
        <v>44595</v>
      </c>
      <c r="C9" s="3">
        <v>0.34375</v>
      </c>
      <c r="D9" s="3">
        <v>0.77083333333333337</v>
      </c>
      <c r="E9" s="10">
        <f t="shared" si="0"/>
        <v>10.25</v>
      </c>
      <c r="F9" s="14">
        <f t="shared" si="1"/>
        <v>8</v>
      </c>
      <c r="G9" s="14">
        <f t="shared" si="2"/>
        <v>2.25</v>
      </c>
      <c r="H9" s="9">
        <f t="shared" si="3"/>
        <v>0</v>
      </c>
    </row>
    <row r="10" spans="2:8" ht="20.100000000000001" customHeight="1" x14ac:dyDescent="0.25">
      <c r="B10" s="11">
        <v>44596</v>
      </c>
      <c r="C10" s="3">
        <v>0.41666666666666669</v>
      </c>
      <c r="D10" s="3">
        <v>0.92708333333333337</v>
      </c>
      <c r="E10" s="10">
        <f t="shared" si="0"/>
        <v>12.250000000000002</v>
      </c>
      <c r="F10" s="14">
        <f t="shared" si="1"/>
        <v>8</v>
      </c>
      <c r="G10" s="14">
        <f t="shared" si="2"/>
        <v>4</v>
      </c>
      <c r="H10" s="9">
        <f t="shared" si="3"/>
        <v>0.25000000000000178</v>
      </c>
    </row>
    <row r="11" spans="2:8" ht="20.100000000000001" customHeight="1" x14ac:dyDescent="0.25">
      <c r="B11" s="11">
        <v>44597</v>
      </c>
      <c r="C11" s="3">
        <v>0.38194444444444442</v>
      </c>
      <c r="D11" s="3">
        <v>0.875</v>
      </c>
      <c r="E11" s="10">
        <f t="shared" si="0"/>
        <v>11.833333333333334</v>
      </c>
      <c r="F11" s="14">
        <f t="shared" si="1"/>
        <v>8</v>
      </c>
      <c r="G11" s="14">
        <f t="shared" si="2"/>
        <v>3.8333333333333339</v>
      </c>
      <c r="H11" s="9">
        <f t="shared" si="3"/>
        <v>0</v>
      </c>
    </row>
    <row r="12" spans="2:8" ht="20.100000000000001" customHeight="1" x14ac:dyDescent="0.25">
      <c r="B12" s="11">
        <v>44598</v>
      </c>
      <c r="C12" s="3">
        <v>0.38541666666666669</v>
      </c>
      <c r="D12" s="3">
        <v>0.97916666666666663</v>
      </c>
      <c r="E12" s="10">
        <f t="shared" si="0"/>
        <v>14.25</v>
      </c>
      <c r="F12" s="14">
        <f t="shared" si="1"/>
        <v>8</v>
      </c>
      <c r="G12" s="14">
        <f t="shared" si="2"/>
        <v>4</v>
      </c>
      <c r="H12" s="9">
        <f t="shared" si="3"/>
        <v>2.25</v>
      </c>
    </row>
    <row r="13" spans="2:8" ht="20.100000000000001" customHeight="1" x14ac:dyDescent="0.25">
      <c r="B13" s="11">
        <v>44599</v>
      </c>
      <c r="C13" s="3">
        <v>0.3888888888888889</v>
      </c>
      <c r="D13" s="3">
        <v>0.85416666666666663</v>
      </c>
      <c r="E13" s="10">
        <f t="shared" si="0"/>
        <v>11.166666666666666</v>
      </c>
      <c r="F13" s="14">
        <f t="shared" si="1"/>
        <v>8</v>
      </c>
      <c r="G13" s="14">
        <f t="shared" si="2"/>
        <v>3.1666666666666661</v>
      </c>
      <c r="H13" s="9">
        <f t="shared" si="3"/>
        <v>0</v>
      </c>
    </row>
    <row r="14" spans="2:8" ht="20.100000000000001" customHeight="1" x14ac:dyDescent="0.25">
      <c r="B14" s="11">
        <v>44600</v>
      </c>
      <c r="C14" s="3">
        <v>0.39583333333333331</v>
      </c>
      <c r="D14" s="3">
        <v>0.78125</v>
      </c>
      <c r="E14" s="10">
        <f t="shared" si="0"/>
        <v>9.25</v>
      </c>
      <c r="F14" s="14">
        <f t="shared" si="1"/>
        <v>8</v>
      </c>
      <c r="G14" s="14">
        <f t="shared" si="2"/>
        <v>1.25</v>
      </c>
      <c r="H14" s="9">
        <f t="shared" si="3"/>
        <v>0</v>
      </c>
    </row>
    <row r="15" spans="2:8" ht="20.100000000000001" customHeight="1" x14ac:dyDescent="0.25">
      <c r="B15" s="11">
        <v>44601</v>
      </c>
      <c r="C15" s="3">
        <v>0.41666666666666669</v>
      </c>
      <c r="D15" s="3">
        <v>0.88888888888888884</v>
      </c>
      <c r="E15" s="10">
        <f t="shared" si="0"/>
        <v>11.333333333333332</v>
      </c>
      <c r="F15" s="14">
        <f t="shared" si="1"/>
        <v>8</v>
      </c>
      <c r="G15" s="14">
        <f t="shared" si="2"/>
        <v>3.3333333333333321</v>
      </c>
      <c r="H15" s="9">
        <f t="shared" si="3"/>
        <v>0</v>
      </c>
    </row>
    <row r="16" spans="2:8" ht="20.100000000000001" customHeight="1" x14ac:dyDescent="0.25">
      <c r="B16" s="11">
        <v>44602</v>
      </c>
      <c r="C16" s="3">
        <v>0.34722222222222227</v>
      </c>
      <c r="D16" s="3">
        <v>0.9375</v>
      </c>
      <c r="E16" s="10">
        <f t="shared" si="0"/>
        <v>14.166666666666664</v>
      </c>
      <c r="F16" s="14">
        <f t="shared" si="1"/>
        <v>8</v>
      </c>
      <c r="G16" s="14">
        <f t="shared" si="2"/>
        <v>4</v>
      </c>
      <c r="H16" s="9">
        <f t="shared" si="3"/>
        <v>2.1666666666666643</v>
      </c>
    </row>
    <row r="17" spans="2:8" ht="20.100000000000001" customHeight="1" thickBot="1" x14ac:dyDescent="0.3">
      <c r="B17" s="12">
        <v>44603</v>
      </c>
      <c r="C17" s="6">
        <v>0.36458333333333331</v>
      </c>
      <c r="D17" s="6">
        <v>0.84375</v>
      </c>
      <c r="E17" s="15">
        <f t="shared" si="0"/>
        <v>11.5</v>
      </c>
      <c r="F17" s="16">
        <f t="shared" si="1"/>
        <v>8</v>
      </c>
      <c r="G17" s="16">
        <f t="shared" si="2"/>
        <v>3.5</v>
      </c>
      <c r="H17" s="9">
        <f t="shared" si="3"/>
        <v>0</v>
      </c>
    </row>
    <row r="18" spans="2:8" ht="96" customHeight="1" x14ac:dyDescent="0.25">
      <c r="B18" s="1"/>
      <c r="C18" s="1"/>
      <c r="D18" s="1"/>
      <c r="E18" s="2"/>
      <c r="F18" s="1"/>
    </row>
  </sheetData>
  <mergeCells count="3">
    <mergeCell ref="B2:H2"/>
    <mergeCell ref="B4:D4"/>
    <mergeCell ref="G4:H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E405-A6C5-49B4-BE83-3B8C97297134}">
  <dimension ref="B1:G15"/>
  <sheetViews>
    <sheetView showGridLines="0" tabSelected="1" workbookViewId="0">
      <selection activeCell="G14" sqref="G14"/>
    </sheetView>
  </sheetViews>
  <sheetFormatPr defaultRowHeight="15" x14ac:dyDescent="0.25"/>
  <cols>
    <col min="1" max="1" width="2.5703125" customWidth="1"/>
    <col min="2" max="2" width="11.28515625" customWidth="1"/>
    <col min="3" max="3" width="14.28515625" customWidth="1"/>
    <col min="4" max="4" width="11.7109375" customWidth="1"/>
    <col min="5" max="5" width="8.42578125" customWidth="1"/>
    <col min="6" max="6" width="9.85546875" customWidth="1"/>
    <col min="7" max="7" width="9.7109375" customWidth="1"/>
    <col min="8" max="8" width="27.7109375" customWidth="1"/>
  </cols>
  <sheetData>
    <row r="1" spans="2:7" ht="12" customHeight="1" x14ac:dyDescent="0.25"/>
    <row r="2" spans="2:7" ht="20.100000000000001" customHeight="1" x14ac:dyDescent="0.35">
      <c r="B2" s="28" t="s">
        <v>16</v>
      </c>
      <c r="C2" s="28"/>
      <c r="D2" s="28"/>
      <c r="E2" s="28"/>
      <c r="F2" s="28"/>
      <c r="G2" s="28"/>
    </row>
    <row r="3" spans="2:7" ht="14.25" customHeight="1" x14ac:dyDescent="0.25"/>
    <row r="4" spans="2:7" ht="36.75" customHeight="1" x14ac:dyDescent="0.25">
      <c r="B4" s="29" t="s">
        <v>3</v>
      </c>
      <c r="C4" s="29"/>
      <c r="D4" s="29"/>
      <c r="F4" s="25" t="s">
        <v>5</v>
      </c>
      <c r="G4" s="25"/>
    </row>
    <row r="5" spans="2:7" ht="33.75" customHeight="1" x14ac:dyDescent="0.25">
      <c r="B5" s="26" t="s">
        <v>21</v>
      </c>
      <c r="C5" s="26"/>
      <c r="D5" s="13" t="s">
        <v>24</v>
      </c>
    </row>
    <row r="6" spans="2:7" ht="30.75" customHeight="1" x14ac:dyDescent="0.25">
      <c r="B6" s="26" t="s">
        <v>22</v>
      </c>
      <c r="C6" s="26"/>
      <c r="D6" s="13" t="s">
        <v>23</v>
      </c>
    </row>
    <row r="7" spans="2:7" ht="12.95" customHeight="1" thickBot="1" x14ac:dyDescent="0.3"/>
    <row r="8" spans="2:7" ht="46.5" customHeight="1" x14ac:dyDescent="0.25">
      <c r="B8" s="18" t="s">
        <v>15</v>
      </c>
      <c r="C8" s="7" t="s">
        <v>1</v>
      </c>
      <c r="D8" s="7" t="s">
        <v>2</v>
      </c>
      <c r="E8" s="7" t="s">
        <v>9</v>
      </c>
      <c r="F8" s="7" t="s">
        <v>7</v>
      </c>
      <c r="G8" s="8" t="s">
        <v>8</v>
      </c>
    </row>
    <row r="9" spans="2:7" ht="20.100000000000001" customHeight="1" x14ac:dyDescent="0.25">
      <c r="B9" s="11" t="s">
        <v>10</v>
      </c>
      <c r="C9" s="3">
        <v>0.34722222222222227</v>
      </c>
      <c r="D9" s="3">
        <v>0.86458333333333337</v>
      </c>
      <c r="E9" s="10">
        <f>(D9-C9)*24</f>
        <v>12.416666666666668</v>
      </c>
      <c r="F9" s="14">
        <f>IF(SUM($E$9:E9)&gt;40,SUM($E$9:E9)-40,0)</f>
        <v>0</v>
      </c>
      <c r="G9" s="9">
        <f>IF(SUM($E$9:E9)&gt;60,SUM($E$9:E9)-60,0)</f>
        <v>0</v>
      </c>
    </row>
    <row r="10" spans="2:7" ht="20.100000000000001" customHeight="1" x14ac:dyDescent="0.25">
      <c r="B10" s="11" t="s">
        <v>11</v>
      </c>
      <c r="C10" s="3">
        <v>0.33333333333333331</v>
      </c>
      <c r="D10" s="3">
        <v>0.93402777777777779</v>
      </c>
      <c r="E10" s="10">
        <f t="shared" ref="E10:E13" si="0">(D10-C10)*24</f>
        <v>14.416666666666666</v>
      </c>
      <c r="F10" s="14">
        <f>IF(SUM($E$9:E10)&gt;40,SUM($E$9:E10)-40,0)</f>
        <v>0</v>
      </c>
      <c r="G10" s="9">
        <f>IF(SUM($E$9:E10)&gt;60,SUM($E$9:E10)-60,0)</f>
        <v>0</v>
      </c>
    </row>
    <row r="11" spans="2:7" ht="20.100000000000001" customHeight="1" x14ac:dyDescent="0.25">
      <c r="B11" s="11" t="s">
        <v>12</v>
      </c>
      <c r="C11" s="3">
        <v>0.34375</v>
      </c>
      <c r="D11" s="3">
        <v>0.85416666666666663</v>
      </c>
      <c r="E11" s="10">
        <f t="shared" si="0"/>
        <v>12.25</v>
      </c>
      <c r="F11" s="14">
        <f>IF(SUM($E$9:E11)&gt;40,SUM($E$9:E11)-40,0)</f>
        <v>0</v>
      </c>
      <c r="G11" s="9">
        <f>IF(SUM($E$9:E11)&gt;60,SUM($E$9:E11)-60,0)</f>
        <v>0</v>
      </c>
    </row>
    <row r="12" spans="2:7" ht="20.100000000000001" customHeight="1" x14ac:dyDescent="0.25">
      <c r="B12" s="11" t="s">
        <v>13</v>
      </c>
      <c r="C12" s="3">
        <v>0.41666666666666669</v>
      </c>
      <c r="D12" s="3">
        <v>0.92708333333333337</v>
      </c>
      <c r="E12" s="10">
        <f t="shared" si="0"/>
        <v>12.250000000000002</v>
      </c>
      <c r="F12" s="14">
        <f>IF(SUM($E$9:E12)&gt;40,SUM($E$9:E12)-40,0)</f>
        <v>11.333333333333336</v>
      </c>
      <c r="G12" s="9">
        <f>IF(SUM($E$9:E12)&gt;60,SUM($E$9:E12)-60,0)</f>
        <v>0</v>
      </c>
    </row>
    <row r="13" spans="2:7" ht="20.100000000000001" customHeight="1" thickBot="1" x14ac:dyDescent="0.3">
      <c r="B13" s="12" t="s">
        <v>14</v>
      </c>
      <c r="C13" s="6">
        <v>0.38194444444444442</v>
      </c>
      <c r="D13" s="6">
        <v>0.95833333333333337</v>
      </c>
      <c r="E13" s="15">
        <f t="shared" si="0"/>
        <v>13.833333333333336</v>
      </c>
      <c r="F13" s="16">
        <f>IF(SUM($E$9:E13)&gt;40,SUM($E$9:E13)-40,0)</f>
        <v>25.166666666666671</v>
      </c>
      <c r="G13" s="17">
        <f>IF(SUM($E$9:E13)&gt;60,SUM($E$9:E13)-60,0)</f>
        <v>5.1666666666666714</v>
      </c>
    </row>
    <row r="14" spans="2:7" ht="15.75" x14ac:dyDescent="0.25">
      <c r="B14" s="1"/>
      <c r="C14" s="1"/>
      <c r="D14" s="1"/>
      <c r="E14" s="19">
        <f>SUM(E9:E13)</f>
        <v>65.166666666666671</v>
      </c>
      <c r="F14" s="19">
        <f>IF(E14&gt;60,MIN(F13,20),MIN(F13,20))</f>
        <v>20</v>
      </c>
      <c r="G14" s="19">
        <f>G13</f>
        <v>5.1666666666666714</v>
      </c>
    </row>
    <row r="15" spans="2:7" ht="39.75" customHeight="1" x14ac:dyDescent="0.25"/>
  </sheetData>
  <mergeCells count="5">
    <mergeCell ref="B2:G2"/>
    <mergeCell ref="B4:D4"/>
    <mergeCell ref="F4:G4"/>
    <mergeCell ref="B6:C6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IF MIN</vt:lpstr>
      <vt:lpstr>MIN and SUM</vt:lpstr>
      <vt:lpstr>IF 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Maruf Islam</dc:creator>
  <cp:lastModifiedBy>Maruf Islam</cp:lastModifiedBy>
  <dcterms:created xsi:type="dcterms:W3CDTF">2015-06-05T18:17:20Z</dcterms:created>
  <dcterms:modified xsi:type="dcterms:W3CDTF">2022-03-01T06:35:30Z</dcterms:modified>
</cp:coreProperties>
</file>