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3041df4738d062/Desktop/SoftEko/CAGR/"/>
    </mc:Choice>
  </mc:AlternateContent>
  <xr:revisionPtr revIDLastSave="188" documentId="13_ncr:1_{98D4E514-D06B-41A2-979B-4742FF696BD5}" xr6:coauthVersionLast="47" xr6:coauthVersionMax="47" xr10:uidLastSave="{9BFCF43D-BBFB-4FED-8300-447C8C1C648F}"/>
  <bookViews>
    <workbookView minimized="1" xWindow="3930" yWindow="90" windowWidth="10845" windowHeight="10830" xr2:uid="{904CAAC8-F89F-4B38-A3A2-8E5ABD8063D9}"/>
  </bookViews>
  <sheets>
    <sheet name="Dataset" sheetId="1" r:id="rId1"/>
    <sheet name="Basic Formula CAGR" sheetId="2" r:id="rId2"/>
    <sheet name="POWER CAGR" sheetId="6" r:id="rId3"/>
    <sheet name="Row CAGR" sheetId="7" r:id="rId4"/>
    <sheet name="RRI CAGR" sheetId="8" r:id="rId5"/>
    <sheet name="RATE CAGR " sheetId="10" r:id="rId6"/>
    <sheet name="RATE CAGR  (2)" sheetId="11" r:id="rId7"/>
    <sheet name="XRRI CAGR" sheetId="9" r:id="rId8"/>
    <sheet name="Basic Formula AAGR" sheetId="4" r:id="rId9"/>
    <sheet name="Basic Formula AAGR (2)" sheetId="5" r:id="rId10"/>
    <sheet name="Practice Section" sheetId="1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8" l="1"/>
  <c r="E13" i="8" s="1"/>
  <c r="E14" i="9"/>
  <c r="D5" i="11"/>
  <c r="E5" i="10"/>
  <c r="E6" i="10"/>
  <c r="E5" i="7"/>
  <c r="E13" i="7" s="1"/>
  <c r="E5" i="6"/>
  <c r="E13" i="6"/>
  <c r="E5" i="2"/>
  <c r="E5" i="5"/>
  <c r="E13" i="4"/>
  <c r="E5" i="4"/>
  <c r="E6" i="2"/>
  <c r="E7" i="2"/>
  <c r="E8" i="2"/>
  <c r="E9" i="2"/>
  <c r="E10" i="2"/>
  <c r="E11" i="2"/>
  <c r="E13" i="2"/>
  <c r="E13" i="5"/>
  <c r="E6" i="5"/>
  <c r="E7" i="5"/>
  <c r="E8" i="5"/>
  <c r="E9" i="5"/>
  <c r="E10" i="5"/>
  <c r="E11" i="5"/>
  <c r="E6" i="4"/>
  <c r="E7" i="4"/>
  <c r="E8" i="4"/>
  <c r="E9" i="4"/>
  <c r="E10" i="4"/>
  <c r="E11" i="4"/>
  <c r="D13" i="11"/>
  <c r="D6" i="11"/>
  <c r="D7" i="11"/>
  <c r="D8" i="11"/>
  <c r="D9" i="11"/>
  <c r="D10" i="11"/>
  <c r="D11" i="11"/>
  <c r="E7" i="10"/>
  <c r="E8" i="10"/>
  <c r="E9" i="10"/>
  <c r="E10" i="10"/>
  <c r="E11" i="10"/>
  <c r="E6" i="8"/>
  <c r="E7" i="8"/>
  <c r="E8" i="8"/>
  <c r="E9" i="8"/>
  <c r="E10" i="8"/>
  <c r="E11" i="8"/>
  <c r="E6" i="7"/>
  <c r="E7" i="7"/>
  <c r="E8" i="7"/>
  <c r="E9" i="7"/>
  <c r="E10" i="7"/>
  <c r="E11" i="7"/>
  <c r="E6" i="6"/>
  <c r="E7" i="6"/>
  <c r="E8" i="6"/>
  <c r="E9" i="6"/>
  <c r="E10" i="6"/>
  <c r="E11" i="6"/>
  <c r="C15" i="9"/>
  <c r="D15" i="9"/>
  <c r="D14" i="9"/>
  <c r="E13" i="10" l="1"/>
</calcChain>
</file>

<file path=xl/sharedStrings.xml><?xml version="1.0" encoding="utf-8"?>
<sst xmlns="http://schemas.openxmlformats.org/spreadsheetml/2006/main" count="75" uniqueCount="13">
  <si>
    <t>Growth Rate</t>
  </si>
  <si>
    <t>Year</t>
  </si>
  <si>
    <t>Revenue/Year</t>
  </si>
  <si>
    <t>Year Count</t>
  </si>
  <si>
    <t>Starting Year</t>
  </si>
  <si>
    <t>CAGR</t>
  </si>
  <si>
    <t>Average of Compound Annual Growth Rate</t>
  </si>
  <si>
    <t>Average of Annual Growth Rate</t>
  </si>
  <si>
    <t>Start Value</t>
  </si>
  <si>
    <t>End Value</t>
  </si>
  <si>
    <t>Period</t>
  </si>
  <si>
    <t>Average Annual Compound Growth Rate Formula in Excel</t>
  </si>
  <si>
    <t>Do it YourSlef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</si>
</sst>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8">
    <xf numFmtId="0" fontId="0" fillId="0" borderId="0" xfId="0"/>
    <xf numFmtId="164" fontId="0" fillId="0" borderId="0" xfId="0" applyNumberFormat="1"/>
    <xf numFmtId="0" fontId="0" fillId="0" borderId="2" xfId="0" applyBorder="1"/>
    <xf numFmtId="164" fontId="3" fillId="0" borderId="2" xfId="0" applyNumberFormat="1" applyFont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5" fillId="3" borderId="2" xfId="0" applyNumberFormat="1" applyFont="1" applyFill="1" applyBorder="1" applyAlignment="1">
      <alignment horizontal="center"/>
    </xf>
    <xf numFmtId="9" fontId="3" fillId="0" borderId="2" xfId="1" applyFont="1" applyBorder="1" applyAlignment="1">
      <alignment horizontal="right"/>
    </xf>
    <xf numFmtId="9" fontId="0" fillId="0" borderId="0" xfId="1" applyFont="1"/>
    <xf numFmtId="164" fontId="3" fillId="0" borderId="3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9" fontId="0" fillId="0" borderId="2" xfId="0" applyNumberFormat="1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9" fontId="3" fillId="0" borderId="0" xfId="1" applyFont="1" applyBorder="1" applyAlignment="1">
      <alignment horizontal="right"/>
    </xf>
    <xf numFmtId="14" fontId="3" fillId="0" borderId="2" xfId="0" applyNumberFormat="1" applyFont="1" applyBorder="1" applyAlignment="1">
      <alignment horizontal="right"/>
    </xf>
    <xf numFmtId="14" fontId="0" fillId="0" borderId="0" xfId="0" applyNumberFormat="1"/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14" fontId="3" fillId="0" borderId="4" xfId="0" applyNumberFormat="1" applyFont="1" applyBorder="1"/>
    <xf numFmtId="0" fontId="8" fillId="0" borderId="0" xfId="0" applyFont="1" applyFill="1" applyAlignment="1"/>
    <xf numFmtId="164" fontId="5" fillId="3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10" fillId="2" borderId="1" xfId="2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9" fillId="2" borderId="1" xfId="2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0" fontId="3" fillId="0" borderId="3" xfId="1" applyNumberFormat="1" applyFont="1" applyBorder="1" applyAlignment="1">
      <alignment horizontal="center" vertical="center"/>
    </xf>
    <xf numFmtId="10" fontId="3" fillId="0" borderId="4" xfId="1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9" fontId="0" fillId="0" borderId="0" xfId="0" applyNumberFormat="1"/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03FA3-2A9E-427C-9FFF-9DAD963018D2}">
  <sheetPr codeName="Sheet1"/>
  <dimension ref="A1:D11"/>
  <sheetViews>
    <sheetView showGridLines="0" tabSelected="1" workbookViewId="0">
      <selection activeCell="M13" sqref="M13"/>
    </sheetView>
  </sheetViews>
  <sheetFormatPr defaultRowHeight="20.100000000000001" customHeight="1" x14ac:dyDescent="0.25"/>
  <cols>
    <col min="1" max="1" width="7.28515625" customWidth="1"/>
    <col min="2" max="2" width="19.28515625" customWidth="1"/>
    <col min="3" max="4" width="24" customWidth="1"/>
  </cols>
  <sheetData>
    <row r="1" spans="1:4" ht="20.100000000000001" customHeight="1" thickBot="1" x14ac:dyDescent="0.35">
      <c r="A1" s="25"/>
      <c r="B1" s="29" t="s">
        <v>11</v>
      </c>
      <c r="C1" s="29"/>
      <c r="D1" s="29"/>
    </row>
    <row r="2" spans="1:4" ht="20.100000000000001" customHeight="1" thickTop="1" x14ac:dyDescent="0.25"/>
    <row r="3" spans="1:4" ht="20.100000000000001" customHeight="1" x14ac:dyDescent="0.25">
      <c r="B3" s="27" t="s">
        <v>1</v>
      </c>
      <c r="C3" s="27" t="s">
        <v>2</v>
      </c>
      <c r="D3" s="27" t="s">
        <v>3</v>
      </c>
    </row>
    <row r="4" spans="1:4" ht="20.100000000000001" customHeight="1" x14ac:dyDescent="0.25">
      <c r="B4" s="20">
        <v>41640</v>
      </c>
      <c r="C4" s="7">
        <v>56789</v>
      </c>
      <c r="D4" s="26" t="s">
        <v>4</v>
      </c>
    </row>
    <row r="5" spans="1:4" ht="20.100000000000001" customHeight="1" x14ac:dyDescent="0.25">
      <c r="B5" s="20">
        <v>42006</v>
      </c>
      <c r="C5" s="7">
        <v>63456</v>
      </c>
      <c r="D5" s="8">
        <v>1</v>
      </c>
    </row>
    <row r="6" spans="1:4" ht="20.100000000000001" customHeight="1" x14ac:dyDescent="0.25">
      <c r="B6" s="20">
        <v>42372</v>
      </c>
      <c r="C6" s="7">
        <v>65678</v>
      </c>
      <c r="D6" s="8">
        <v>2</v>
      </c>
    </row>
    <row r="7" spans="1:4" ht="20.100000000000001" customHeight="1" x14ac:dyDescent="0.25">
      <c r="B7" s="20">
        <v>42739</v>
      </c>
      <c r="C7" s="7">
        <v>77654</v>
      </c>
      <c r="D7" s="8">
        <v>3</v>
      </c>
    </row>
    <row r="8" spans="1:4" ht="20.100000000000001" customHeight="1" x14ac:dyDescent="0.25">
      <c r="B8" s="20">
        <v>43105</v>
      </c>
      <c r="C8" s="7">
        <v>87965</v>
      </c>
      <c r="D8" s="8">
        <v>4</v>
      </c>
    </row>
    <row r="9" spans="1:4" ht="20.100000000000001" customHeight="1" x14ac:dyDescent="0.25">
      <c r="B9" s="20">
        <v>43471</v>
      </c>
      <c r="C9" s="7">
        <v>88890</v>
      </c>
      <c r="D9" s="8">
        <v>5</v>
      </c>
    </row>
    <row r="10" spans="1:4" ht="20.100000000000001" customHeight="1" x14ac:dyDescent="0.25">
      <c r="B10" s="20">
        <v>43837</v>
      </c>
      <c r="C10" s="7">
        <v>95897</v>
      </c>
      <c r="D10" s="8">
        <v>6</v>
      </c>
    </row>
    <row r="11" spans="1:4" ht="20.100000000000001" customHeight="1" x14ac:dyDescent="0.25">
      <c r="B11" s="20">
        <v>44204</v>
      </c>
      <c r="C11" s="7">
        <v>99890</v>
      </c>
      <c r="D11" s="8">
        <v>7</v>
      </c>
    </row>
  </sheetData>
  <mergeCells count="1"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EFB3D-6794-43B1-9700-CE366F7ED452}">
  <sheetPr codeName="Sheet10"/>
  <dimension ref="B1:E13"/>
  <sheetViews>
    <sheetView showGridLines="0" workbookViewId="0">
      <selection activeCell="E6" sqref="E6"/>
    </sheetView>
  </sheetViews>
  <sheetFormatPr defaultRowHeight="20.100000000000001" customHeight="1" x14ac:dyDescent="0.25"/>
  <cols>
    <col min="2" max="2" width="19.7109375" customWidth="1"/>
    <col min="3" max="3" width="17.85546875" bestFit="1" customWidth="1"/>
    <col min="4" max="4" width="22.42578125" customWidth="1"/>
    <col min="5" max="5" width="18.85546875" customWidth="1"/>
    <col min="7" max="7" width="15.85546875" bestFit="1" customWidth="1"/>
  </cols>
  <sheetData>
    <row r="1" spans="2:5" ht="20.100000000000001" customHeight="1" thickBot="1" x14ac:dyDescent="0.4">
      <c r="B1" s="31" t="s">
        <v>11</v>
      </c>
      <c r="C1" s="31"/>
      <c r="D1" s="31"/>
      <c r="E1" s="31"/>
    </row>
    <row r="2" spans="2:5" ht="20.100000000000001" customHeight="1" thickTop="1" x14ac:dyDescent="0.25"/>
    <row r="3" spans="2:5" ht="20.100000000000001" customHeight="1" x14ac:dyDescent="0.3">
      <c r="B3" s="4" t="s">
        <v>1</v>
      </c>
      <c r="C3" s="4" t="s">
        <v>2</v>
      </c>
      <c r="D3" s="4" t="s">
        <v>3</v>
      </c>
      <c r="E3" s="4" t="s">
        <v>0</v>
      </c>
    </row>
    <row r="4" spans="2:5" ht="20.100000000000001" customHeight="1" x14ac:dyDescent="0.25">
      <c r="B4" s="20">
        <v>41640</v>
      </c>
      <c r="C4" s="7">
        <v>56789</v>
      </c>
      <c r="D4" s="26" t="s">
        <v>4</v>
      </c>
      <c r="E4" s="6"/>
    </row>
    <row r="5" spans="2:5" ht="20.100000000000001" customHeight="1" x14ac:dyDescent="0.25">
      <c r="B5" s="20">
        <v>42006</v>
      </c>
      <c r="C5" s="7">
        <v>63456</v>
      </c>
      <c r="D5" s="8">
        <v>1</v>
      </c>
      <c r="E5" s="10">
        <f>C5/C4-1</f>
        <v>0.11739949638134139</v>
      </c>
    </row>
    <row r="6" spans="2:5" ht="20.100000000000001" customHeight="1" x14ac:dyDescent="0.25">
      <c r="B6" s="20">
        <v>42372</v>
      </c>
      <c r="C6" s="7">
        <v>65678</v>
      </c>
      <c r="D6" s="8">
        <v>2</v>
      </c>
      <c r="E6" s="10">
        <f t="shared" ref="E6:E11" si="0">C6/C5-1</f>
        <v>3.5016389309127538E-2</v>
      </c>
    </row>
    <row r="7" spans="2:5" ht="20.100000000000001" customHeight="1" x14ac:dyDescent="0.25">
      <c r="B7" s="20">
        <v>42739</v>
      </c>
      <c r="C7" s="7">
        <v>77654</v>
      </c>
      <c r="D7" s="8">
        <v>3</v>
      </c>
      <c r="E7" s="10">
        <f t="shared" si="0"/>
        <v>0.18234416395139919</v>
      </c>
    </row>
    <row r="8" spans="2:5" ht="20.100000000000001" customHeight="1" x14ac:dyDescent="0.25">
      <c r="B8" s="20">
        <v>43105</v>
      </c>
      <c r="C8" s="7">
        <v>87965</v>
      </c>
      <c r="D8" s="8">
        <v>4</v>
      </c>
      <c r="E8" s="10">
        <f t="shared" si="0"/>
        <v>0.13278131197362653</v>
      </c>
    </row>
    <row r="9" spans="2:5" ht="20.100000000000001" customHeight="1" x14ac:dyDescent="0.25">
      <c r="B9" s="20">
        <v>43471</v>
      </c>
      <c r="C9" s="7">
        <v>88890</v>
      </c>
      <c r="D9" s="8">
        <v>5</v>
      </c>
      <c r="E9" s="10">
        <f t="shared" si="0"/>
        <v>1.0515545955777972E-2</v>
      </c>
    </row>
    <row r="10" spans="2:5" ht="20.100000000000001" customHeight="1" x14ac:dyDescent="0.25">
      <c r="B10" s="20">
        <v>43837</v>
      </c>
      <c r="C10" s="12">
        <v>95897</v>
      </c>
      <c r="D10" s="13">
        <v>6</v>
      </c>
      <c r="E10" s="10">
        <f t="shared" si="0"/>
        <v>7.8827764652941834E-2</v>
      </c>
    </row>
    <row r="11" spans="2:5" ht="20.100000000000001" customHeight="1" x14ac:dyDescent="0.25">
      <c r="B11" s="20">
        <v>44204</v>
      </c>
      <c r="C11" s="7">
        <v>99890</v>
      </c>
      <c r="D11" s="8">
        <v>7</v>
      </c>
      <c r="E11" s="10">
        <f t="shared" si="0"/>
        <v>4.1638424559683918E-2</v>
      </c>
    </row>
    <row r="12" spans="2:5" s="15" customFormat="1" ht="20.100000000000001" customHeight="1" x14ac:dyDescent="0.25">
      <c r="B12" s="16"/>
      <c r="C12" s="17"/>
      <c r="D12" s="18"/>
      <c r="E12" s="19"/>
    </row>
    <row r="13" spans="2:5" s="15" customFormat="1" ht="20.100000000000001" customHeight="1" x14ac:dyDescent="0.3">
      <c r="B13" s="36" t="s">
        <v>7</v>
      </c>
      <c r="C13" s="36"/>
      <c r="D13" s="36"/>
      <c r="E13" s="28">
        <f>AVERAGE(E5:E11)</f>
        <v>8.550329954055691E-2</v>
      </c>
    </row>
  </sheetData>
  <mergeCells count="2">
    <mergeCell ref="B13:D13"/>
    <mergeCell ref="B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544A9-A396-4A24-890B-FE1AFE232A51}">
  <sheetPr codeName="Sheet11"/>
  <dimension ref="A1:E13"/>
  <sheetViews>
    <sheetView showGridLines="0" workbookViewId="0">
      <selection activeCell="L9" sqref="L9"/>
    </sheetView>
  </sheetViews>
  <sheetFormatPr defaultRowHeight="20.100000000000001" customHeight="1" x14ac:dyDescent="0.25"/>
  <cols>
    <col min="1" max="1" width="7.28515625" customWidth="1"/>
    <col min="2" max="2" width="17.85546875" customWidth="1"/>
    <col min="3" max="3" width="17.85546875" bestFit="1" customWidth="1"/>
    <col min="4" max="4" width="20.140625" customWidth="1"/>
    <col min="5" max="5" width="17.7109375" customWidth="1"/>
  </cols>
  <sheetData>
    <row r="1" spans="1:5" ht="20.100000000000001" customHeight="1" thickBot="1" x14ac:dyDescent="0.4">
      <c r="A1" s="25"/>
      <c r="B1" s="31" t="s">
        <v>12</v>
      </c>
      <c r="C1" s="31"/>
      <c r="D1" s="31"/>
      <c r="E1" s="31"/>
    </row>
    <row r="2" spans="1:5" ht="20.100000000000001" customHeight="1" thickTop="1" x14ac:dyDescent="0.25"/>
    <row r="3" spans="1:5" ht="20.100000000000001" customHeight="1" x14ac:dyDescent="0.25">
      <c r="B3" s="5" t="s">
        <v>1</v>
      </c>
      <c r="C3" s="5" t="s">
        <v>2</v>
      </c>
      <c r="D3" s="5" t="s">
        <v>3</v>
      </c>
      <c r="E3" s="5" t="s">
        <v>0</v>
      </c>
    </row>
    <row r="4" spans="1:5" ht="20.100000000000001" customHeight="1" x14ac:dyDescent="0.25">
      <c r="B4" s="20">
        <v>41640</v>
      </c>
      <c r="C4" s="7">
        <v>56789</v>
      </c>
      <c r="D4" s="9" t="s">
        <v>4</v>
      </c>
      <c r="E4" s="6"/>
    </row>
    <row r="5" spans="1:5" ht="20.100000000000001" customHeight="1" x14ac:dyDescent="0.25">
      <c r="B5" s="20">
        <v>42006</v>
      </c>
      <c r="C5" s="7">
        <v>63456</v>
      </c>
      <c r="D5" s="8">
        <v>1</v>
      </c>
      <c r="E5" s="6"/>
    </row>
    <row r="6" spans="1:5" ht="20.100000000000001" customHeight="1" x14ac:dyDescent="0.25">
      <c r="B6" s="20">
        <v>42372</v>
      </c>
      <c r="C6" s="7">
        <v>65678</v>
      </c>
      <c r="D6" s="8">
        <v>2</v>
      </c>
      <c r="E6" s="6"/>
    </row>
    <row r="7" spans="1:5" ht="20.100000000000001" customHeight="1" x14ac:dyDescent="0.25">
      <c r="B7" s="20">
        <v>42739</v>
      </c>
      <c r="C7" s="7">
        <v>77654</v>
      </c>
      <c r="D7" s="8">
        <v>3</v>
      </c>
      <c r="E7" s="6"/>
    </row>
    <row r="8" spans="1:5" ht="20.100000000000001" customHeight="1" x14ac:dyDescent="0.25">
      <c r="B8" s="20">
        <v>43105</v>
      </c>
      <c r="C8" s="7">
        <v>87965</v>
      </c>
      <c r="D8" s="8">
        <v>4</v>
      </c>
      <c r="E8" s="6"/>
    </row>
    <row r="9" spans="1:5" ht="20.100000000000001" customHeight="1" x14ac:dyDescent="0.25">
      <c r="B9" s="20">
        <v>43471</v>
      </c>
      <c r="C9" s="7">
        <v>88890</v>
      </c>
      <c r="D9" s="8">
        <v>5</v>
      </c>
      <c r="E9" s="6"/>
    </row>
    <row r="10" spans="1:5" ht="20.100000000000001" customHeight="1" x14ac:dyDescent="0.25">
      <c r="B10" s="20">
        <v>43837</v>
      </c>
      <c r="C10" s="7">
        <v>95897</v>
      </c>
      <c r="D10" s="8">
        <v>6</v>
      </c>
      <c r="E10" s="6"/>
    </row>
    <row r="11" spans="1:5" ht="20.100000000000001" customHeight="1" x14ac:dyDescent="0.25">
      <c r="B11" s="20">
        <v>44204</v>
      </c>
      <c r="C11" s="7">
        <v>99890</v>
      </c>
      <c r="D11" s="8">
        <v>7</v>
      </c>
      <c r="E11" s="6"/>
    </row>
    <row r="13" spans="1:5" ht="20.100000000000001" customHeight="1" x14ac:dyDescent="0.25">
      <c r="B13" s="30" t="s">
        <v>6</v>
      </c>
      <c r="C13" s="30"/>
      <c r="D13" s="30"/>
      <c r="E13" s="14"/>
    </row>
  </sheetData>
  <mergeCells count="2">
    <mergeCell ref="B1:E1"/>
    <mergeCell ref="B13:D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90317-1CBD-46A7-9B77-F032B72B20AC}">
  <sheetPr codeName="Sheet2"/>
  <dimension ref="B1:G13"/>
  <sheetViews>
    <sheetView showGridLines="0" workbookViewId="0">
      <selection activeCell="G5" sqref="G5"/>
    </sheetView>
  </sheetViews>
  <sheetFormatPr defaultRowHeight="20.100000000000001" customHeight="1" x14ac:dyDescent="0.25"/>
  <cols>
    <col min="1" max="1" width="7.42578125" customWidth="1"/>
    <col min="2" max="2" width="17.140625" customWidth="1"/>
    <col min="3" max="3" width="19" customWidth="1"/>
    <col min="4" max="4" width="20.85546875" bestFit="1" customWidth="1"/>
    <col min="5" max="5" width="20.42578125" customWidth="1"/>
    <col min="7" max="7" width="15.85546875" bestFit="1" customWidth="1"/>
  </cols>
  <sheetData>
    <row r="1" spans="2:7" ht="20.100000000000001" customHeight="1" thickBot="1" x14ac:dyDescent="0.4">
      <c r="B1" s="31" t="s">
        <v>11</v>
      </c>
      <c r="C1" s="31"/>
      <c r="D1" s="31"/>
      <c r="E1" s="31"/>
    </row>
    <row r="2" spans="2:7" ht="20.100000000000001" customHeight="1" thickTop="1" x14ac:dyDescent="0.25"/>
    <row r="3" spans="2:7" ht="20.100000000000001" customHeight="1" x14ac:dyDescent="0.25">
      <c r="B3" s="22" t="s">
        <v>1</v>
      </c>
      <c r="C3" s="22" t="s">
        <v>2</v>
      </c>
      <c r="D3" s="22" t="s">
        <v>3</v>
      </c>
      <c r="E3" s="22" t="s">
        <v>0</v>
      </c>
    </row>
    <row r="4" spans="2:7" ht="20.100000000000001" customHeight="1" x14ac:dyDescent="0.25">
      <c r="B4" s="20">
        <v>41640</v>
      </c>
      <c r="C4" s="7">
        <v>56789</v>
      </c>
      <c r="D4" s="26" t="s">
        <v>4</v>
      </c>
      <c r="E4" s="6"/>
    </row>
    <row r="5" spans="2:7" ht="20.100000000000001" customHeight="1" x14ac:dyDescent="0.25">
      <c r="B5" s="20">
        <v>42006</v>
      </c>
      <c r="C5" s="7">
        <v>63456</v>
      </c>
      <c r="D5" s="8">
        <v>1</v>
      </c>
      <c r="E5" s="10">
        <f>(C5/$C$4)^(1/D5)-1</f>
        <v>0.11739949638134139</v>
      </c>
      <c r="G5" s="11"/>
    </row>
    <row r="6" spans="2:7" ht="20.100000000000001" customHeight="1" x14ac:dyDescent="0.25">
      <c r="B6" s="20">
        <v>42372</v>
      </c>
      <c r="C6" s="7">
        <v>65678</v>
      </c>
      <c r="D6" s="8">
        <v>2</v>
      </c>
      <c r="E6" s="10">
        <f t="shared" ref="E6:E11" si="0">(C6/$C$4)^(1/D6)-1</f>
        <v>7.5419356418905847E-2</v>
      </c>
    </row>
    <row r="7" spans="2:7" ht="20.100000000000001" customHeight="1" x14ac:dyDescent="0.25">
      <c r="B7" s="20">
        <v>42739</v>
      </c>
      <c r="C7" s="7">
        <v>77654</v>
      </c>
      <c r="D7" s="8">
        <v>3</v>
      </c>
      <c r="E7" s="10">
        <f t="shared" si="0"/>
        <v>0.10994093865452026</v>
      </c>
    </row>
    <row r="8" spans="2:7" ht="20.100000000000001" customHeight="1" x14ac:dyDescent="0.25">
      <c r="B8" s="20">
        <v>43105</v>
      </c>
      <c r="C8" s="7">
        <v>87965</v>
      </c>
      <c r="D8" s="8">
        <v>4</v>
      </c>
      <c r="E8" s="10">
        <f t="shared" si="0"/>
        <v>0.11560749016517557</v>
      </c>
    </row>
    <row r="9" spans="2:7" ht="20.100000000000001" customHeight="1" x14ac:dyDescent="0.25">
      <c r="B9" s="20">
        <v>43471</v>
      </c>
      <c r="C9" s="7">
        <v>88890</v>
      </c>
      <c r="D9" s="8">
        <v>5</v>
      </c>
      <c r="E9" s="10">
        <f t="shared" si="0"/>
        <v>9.3749171332608183E-2</v>
      </c>
    </row>
    <row r="10" spans="2:7" ht="20.100000000000001" customHeight="1" x14ac:dyDescent="0.25">
      <c r="B10" s="20">
        <v>43837</v>
      </c>
      <c r="C10" s="12">
        <v>95897</v>
      </c>
      <c r="D10" s="13">
        <v>6</v>
      </c>
      <c r="E10" s="10">
        <f t="shared" si="0"/>
        <v>9.1248014796828869E-2</v>
      </c>
    </row>
    <row r="11" spans="2:7" ht="20.100000000000001" customHeight="1" x14ac:dyDescent="0.25">
      <c r="B11" s="20">
        <v>44204</v>
      </c>
      <c r="C11" s="7">
        <v>99890</v>
      </c>
      <c r="D11" s="8">
        <v>7</v>
      </c>
      <c r="E11" s="10">
        <f t="shared" si="0"/>
        <v>8.4018833025441442E-2</v>
      </c>
    </row>
    <row r="12" spans="2:7" s="15" customFormat="1" ht="20.100000000000001" customHeight="1" x14ac:dyDescent="0.25">
      <c r="B12" s="16"/>
      <c r="C12" s="17"/>
      <c r="D12" s="18"/>
      <c r="E12" s="19"/>
    </row>
    <row r="13" spans="2:7" s="15" customFormat="1" ht="20.100000000000001" customHeight="1" x14ac:dyDescent="0.25">
      <c r="B13" s="30" t="s">
        <v>6</v>
      </c>
      <c r="C13" s="30"/>
      <c r="D13" s="30"/>
      <c r="E13" s="28">
        <f>AVERAGE(E5:E11)</f>
        <v>9.819761439640308E-2</v>
      </c>
    </row>
  </sheetData>
  <mergeCells count="2">
    <mergeCell ref="B13:D13"/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007E5-D3C8-449B-BD4C-1F1232BABE86}">
  <sheetPr codeName="Sheet3"/>
  <dimension ref="B1:E13"/>
  <sheetViews>
    <sheetView showGridLines="0" workbookViewId="0">
      <selection activeCell="E6" sqref="E6"/>
    </sheetView>
  </sheetViews>
  <sheetFormatPr defaultRowHeight="20.100000000000001" customHeight="1" x14ac:dyDescent="0.25"/>
  <cols>
    <col min="2" max="2" width="15" customWidth="1"/>
    <col min="3" max="3" width="19" customWidth="1"/>
    <col min="4" max="4" width="19.7109375" customWidth="1"/>
    <col min="5" max="5" width="23.42578125" customWidth="1"/>
    <col min="7" max="7" width="15.85546875" bestFit="1" customWidth="1"/>
  </cols>
  <sheetData>
    <row r="1" spans="2:5" ht="20.100000000000001" customHeight="1" thickBot="1" x14ac:dyDescent="0.4">
      <c r="B1" s="31" t="s">
        <v>11</v>
      </c>
      <c r="C1" s="31"/>
      <c r="D1" s="31"/>
      <c r="E1" s="31"/>
    </row>
    <row r="2" spans="2:5" ht="20.100000000000001" customHeight="1" thickTop="1" x14ac:dyDescent="0.25"/>
    <row r="3" spans="2:5" ht="20.100000000000001" customHeight="1" x14ac:dyDescent="0.25">
      <c r="B3" s="22" t="s">
        <v>1</v>
      </c>
      <c r="C3" s="22" t="s">
        <v>2</v>
      </c>
      <c r="D3" s="22" t="s">
        <v>3</v>
      </c>
      <c r="E3" s="22" t="s">
        <v>0</v>
      </c>
    </row>
    <row r="4" spans="2:5" ht="20.100000000000001" customHeight="1" x14ac:dyDescent="0.25">
      <c r="B4" s="20">
        <v>41640</v>
      </c>
      <c r="C4" s="7">
        <v>56789</v>
      </c>
      <c r="D4" s="9" t="s">
        <v>4</v>
      </c>
      <c r="E4" s="6"/>
    </row>
    <row r="5" spans="2:5" ht="20.100000000000001" customHeight="1" x14ac:dyDescent="0.25">
      <c r="B5" s="20">
        <v>42006</v>
      </c>
      <c r="C5" s="7">
        <v>63456</v>
      </c>
      <c r="D5" s="8">
        <v>1</v>
      </c>
      <c r="E5" s="10">
        <f>POWER(C5/$C$4,1/'POWER CAGR'!D5)-1</f>
        <v>0.11739949638134139</v>
      </c>
    </row>
    <row r="6" spans="2:5" ht="20.100000000000001" customHeight="1" x14ac:dyDescent="0.25">
      <c r="B6" s="20">
        <v>42372</v>
      </c>
      <c r="C6" s="7">
        <v>65678</v>
      </c>
      <c r="D6" s="8">
        <v>2</v>
      </c>
      <c r="E6" s="10">
        <f t="shared" ref="E6:E11" si="0">POWER(C6/$C$4,1/D6)-1</f>
        <v>7.5419356418905847E-2</v>
      </c>
    </row>
    <row r="7" spans="2:5" ht="20.100000000000001" customHeight="1" x14ac:dyDescent="0.25">
      <c r="B7" s="20">
        <v>42739</v>
      </c>
      <c r="C7" s="7">
        <v>77654</v>
      </c>
      <c r="D7" s="8">
        <v>3</v>
      </c>
      <c r="E7" s="10">
        <f t="shared" si="0"/>
        <v>0.10994093865452026</v>
      </c>
    </row>
    <row r="8" spans="2:5" ht="20.100000000000001" customHeight="1" x14ac:dyDescent="0.25">
      <c r="B8" s="20">
        <v>43105</v>
      </c>
      <c r="C8" s="7">
        <v>87965</v>
      </c>
      <c r="D8" s="8">
        <v>4</v>
      </c>
      <c r="E8" s="10">
        <f t="shared" si="0"/>
        <v>0.11560749016517557</v>
      </c>
    </row>
    <row r="9" spans="2:5" ht="20.100000000000001" customHeight="1" x14ac:dyDescent="0.25">
      <c r="B9" s="20">
        <v>43471</v>
      </c>
      <c r="C9" s="7">
        <v>88890</v>
      </c>
      <c r="D9" s="8">
        <v>5</v>
      </c>
      <c r="E9" s="10">
        <f t="shared" si="0"/>
        <v>9.3749171332608183E-2</v>
      </c>
    </row>
    <row r="10" spans="2:5" ht="20.100000000000001" customHeight="1" x14ac:dyDescent="0.25">
      <c r="B10" s="20">
        <v>43837</v>
      </c>
      <c r="C10" s="12">
        <v>95897</v>
      </c>
      <c r="D10" s="13">
        <v>6</v>
      </c>
      <c r="E10" s="10">
        <f t="shared" si="0"/>
        <v>9.1248014796828869E-2</v>
      </c>
    </row>
    <row r="11" spans="2:5" ht="20.100000000000001" customHeight="1" x14ac:dyDescent="0.25">
      <c r="B11" s="20">
        <v>44204</v>
      </c>
      <c r="C11" s="7">
        <v>99890</v>
      </c>
      <c r="D11" s="8">
        <v>7</v>
      </c>
      <c r="E11" s="10">
        <f t="shared" si="0"/>
        <v>8.4018833025441442E-2</v>
      </c>
    </row>
    <row r="12" spans="2:5" s="15" customFormat="1" ht="20.100000000000001" customHeight="1" x14ac:dyDescent="0.25">
      <c r="B12" s="16"/>
      <c r="C12" s="17"/>
      <c r="D12" s="18"/>
      <c r="E12" s="19"/>
    </row>
    <row r="13" spans="2:5" s="15" customFormat="1" ht="20.100000000000001" customHeight="1" x14ac:dyDescent="0.25">
      <c r="B13" s="30" t="s">
        <v>6</v>
      </c>
      <c r="C13" s="30"/>
      <c r="D13" s="30"/>
      <c r="E13" s="28">
        <f>AVERAGE(E5:E11)</f>
        <v>9.819761439640308E-2</v>
      </c>
    </row>
  </sheetData>
  <mergeCells count="2">
    <mergeCell ref="B13:D13"/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D2934-A1BC-477B-AF92-28DD805254D9}">
  <sheetPr codeName="Sheet4"/>
  <dimension ref="B1:E15"/>
  <sheetViews>
    <sheetView showGridLines="0" workbookViewId="0">
      <selection activeCell="E7" sqref="E7"/>
    </sheetView>
  </sheetViews>
  <sheetFormatPr defaultRowHeight="20.100000000000001" customHeight="1" x14ac:dyDescent="0.25"/>
  <cols>
    <col min="2" max="2" width="16.5703125" customWidth="1"/>
    <col min="3" max="3" width="19" customWidth="1"/>
    <col min="4" max="4" width="20.85546875" bestFit="1" customWidth="1"/>
    <col min="5" max="5" width="18.5703125" customWidth="1"/>
    <col min="7" max="7" width="15.85546875" bestFit="1" customWidth="1"/>
  </cols>
  <sheetData>
    <row r="1" spans="2:5" ht="20.100000000000001" customHeight="1" thickBot="1" x14ac:dyDescent="0.4">
      <c r="B1" s="31" t="s">
        <v>11</v>
      </c>
      <c r="C1" s="31"/>
      <c r="D1" s="31"/>
      <c r="E1" s="31"/>
    </row>
    <row r="2" spans="2:5" ht="20.100000000000001" customHeight="1" thickTop="1" x14ac:dyDescent="0.25"/>
    <row r="3" spans="2:5" ht="20.100000000000001" customHeight="1" x14ac:dyDescent="0.25">
      <c r="B3" s="22" t="s">
        <v>1</v>
      </c>
      <c r="C3" s="22" t="s">
        <v>2</v>
      </c>
      <c r="D3" s="22" t="s">
        <v>3</v>
      </c>
      <c r="E3" s="22" t="s">
        <v>0</v>
      </c>
    </row>
    <row r="4" spans="2:5" ht="20.100000000000001" customHeight="1" x14ac:dyDescent="0.25">
      <c r="B4" s="20">
        <v>41640</v>
      </c>
      <c r="C4" s="7">
        <v>56789</v>
      </c>
      <c r="D4" s="9" t="s">
        <v>4</v>
      </c>
      <c r="E4" s="6"/>
    </row>
    <row r="5" spans="2:5" ht="20.100000000000001" customHeight="1" x14ac:dyDescent="0.25">
      <c r="B5" s="20">
        <v>42006</v>
      </c>
      <c r="C5" s="7">
        <v>63456</v>
      </c>
      <c r="D5" s="8">
        <v>1</v>
      </c>
      <c r="E5" s="10">
        <f>(C5/$C$4)^(1/(ROW(C5)-ROW($C$4)))-1</f>
        <v>0.11739949638134139</v>
      </c>
    </row>
    <row r="6" spans="2:5" ht="20.100000000000001" customHeight="1" x14ac:dyDescent="0.25">
      <c r="B6" s="20">
        <v>42372</v>
      </c>
      <c r="C6" s="7">
        <v>65678</v>
      </c>
      <c r="D6" s="8">
        <v>2</v>
      </c>
      <c r="E6" s="10">
        <f t="shared" ref="E6:E11" si="0">(C6/$C$4)^(1/(ROW(C6)-ROW($C$4)))-1</f>
        <v>7.5419356418905847E-2</v>
      </c>
    </row>
    <row r="7" spans="2:5" ht="20.100000000000001" customHeight="1" x14ac:dyDescent="0.25">
      <c r="B7" s="20">
        <v>42739</v>
      </c>
      <c r="C7" s="7">
        <v>77654</v>
      </c>
      <c r="D7" s="8">
        <v>3</v>
      </c>
      <c r="E7" s="10">
        <f t="shared" si="0"/>
        <v>0.10994093865452026</v>
      </c>
    </row>
    <row r="8" spans="2:5" ht="20.100000000000001" customHeight="1" x14ac:dyDescent="0.25">
      <c r="B8" s="20">
        <v>43105</v>
      </c>
      <c r="C8" s="7">
        <v>87965</v>
      </c>
      <c r="D8" s="8">
        <v>4</v>
      </c>
      <c r="E8" s="10">
        <f t="shared" si="0"/>
        <v>0.11560749016517557</v>
      </c>
    </row>
    <row r="9" spans="2:5" ht="20.100000000000001" customHeight="1" x14ac:dyDescent="0.25">
      <c r="B9" s="20">
        <v>43471</v>
      </c>
      <c r="C9" s="7">
        <v>88890</v>
      </c>
      <c r="D9" s="8">
        <v>5</v>
      </c>
      <c r="E9" s="10">
        <f t="shared" si="0"/>
        <v>9.3749171332608183E-2</v>
      </c>
    </row>
    <row r="10" spans="2:5" ht="20.100000000000001" customHeight="1" x14ac:dyDescent="0.25">
      <c r="B10" s="20">
        <v>43837</v>
      </c>
      <c r="C10" s="12">
        <v>95897</v>
      </c>
      <c r="D10" s="13">
        <v>6</v>
      </c>
      <c r="E10" s="10">
        <f t="shared" si="0"/>
        <v>9.1248014796828869E-2</v>
      </c>
    </row>
    <row r="11" spans="2:5" ht="20.100000000000001" customHeight="1" x14ac:dyDescent="0.25">
      <c r="B11" s="20">
        <v>44204</v>
      </c>
      <c r="C11" s="7">
        <v>99890</v>
      </c>
      <c r="D11" s="8">
        <v>7</v>
      </c>
      <c r="E11" s="10">
        <f t="shared" si="0"/>
        <v>8.4018833025441442E-2</v>
      </c>
    </row>
    <row r="12" spans="2:5" s="15" customFormat="1" ht="20.100000000000001" customHeight="1" x14ac:dyDescent="0.25">
      <c r="B12" s="16"/>
      <c r="C12" s="17"/>
      <c r="D12" s="18"/>
      <c r="E12" s="19"/>
    </row>
    <row r="13" spans="2:5" s="15" customFormat="1" ht="20.100000000000001" customHeight="1" x14ac:dyDescent="0.25">
      <c r="B13" s="30" t="s">
        <v>6</v>
      </c>
      <c r="C13" s="30"/>
      <c r="D13" s="30"/>
      <c r="E13" s="28">
        <f>AVERAGE(E5:E11)</f>
        <v>9.819761439640308E-2</v>
      </c>
    </row>
    <row r="15" spans="2:5" ht="20.100000000000001" customHeight="1" x14ac:dyDescent="0.25">
      <c r="C15" s="1"/>
    </row>
  </sheetData>
  <mergeCells count="2">
    <mergeCell ref="B13:D13"/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7C688-C6C3-44FC-961F-A5C969E9353E}">
  <sheetPr codeName="Sheet5"/>
  <dimension ref="B1:F13"/>
  <sheetViews>
    <sheetView showGridLines="0" workbookViewId="0">
      <selection activeCell="F5" sqref="F5"/>
    </sheetView>
  </sheetViews>
  <sheetFormatPr defaultRowHeight="20.100000000000001" customHeight="1" x14ac:dyDescent="0.25"/>
  <cols>
    <col min="2" max="2" width="16.7109375" customWidth="1"/>
    <col min="3" max="3" width="20" customWidth="1"/>
    <col min="4" max="4" width="21.5703125" customWidth="1"/>
    <col min="5" max="5" width="18.5703125" customWidth="1"/>
    <col min="7" max="7" width="15.85546875" bestFit="1" customWidth="1"/>
  </cols>
  <sheetData>
    <row r="1" spans="2:6" ht="20.100000000000001" customHeight="1" thickBot="1" x14ac:dyDescent="0.4">
      <c r="B1" s="31" t="s">
        <v>11</v>
      </c>
      <c r="C1" s="31"/>
      <c r="D1" s="31"/>
      <c r="E1" s="31"/>
    </row>
    <row r="2" spans="2:6" ht="20.100000000000001" customHeight="1" thickTop="1" x14ac:dyDescent="0.25"/>
    <row r="3" spans="2:6" ht="20.100000000000001" customHeight="1" x14ac:dyDescent="0.25">
      <c r="B3" s="22" t="s">
        <v>1</v>
      </c>
      <c r="C3" s="22" t="s">
        <v>2</v>
      </c>
      <c r="D3" s="22" t="s">
        <v>3</v>
      </c>
      <c r="E3" s="22" t="s">
        <v>0</v>
      </c>
    </row>
    <row r="4" spans="2:6" ht="20.100000000000001" customHeight="1" x14ac:dyDescent="0.25">
      <c r="B4" s="20">
        <v>41640</v>
      </c>
      <c r="C4" s="7">
        <v>56789</v>
      </c>
      <c r="D4" s="9" t="s">
        <v>4</v>
      </c>
      <c r="E4" s="6"/>
    </row>
    <row r="5" spans="2:6" ht="20.100000000000001" customHeight="1" x14ac:dyDescent="0.25">
      <c r="B5" s="20">
        <v>42006</v>
      </c>
      <c r="C5" s="7">
        <v>63456</v>
      </c>
      <c r="D5" s="8">
        <v>1</v>
      </c>
      <c r="E5" s="10">
        <f>_xlfn.RRI(D5,$C$4,C5)</f>
        <v>0.11739949638134139</v>
      </c>
      <c r="F5" s="37"/>
    </row>
    <row r="6" spans="2:6" ht="20.100000000000001" customHeight="1" x14ac:dyDescent="0.25">
      <c r="B6" s="20">
        <v>42372</v>
      </c>
      <c r="C6" s="7">
        <v>65678</v>
      </c>
      <c r="D6" s="8">
        <v>2</v>
      </c>
      <c r="E6" s="10">
        <f t="shared" ref="E6:E11" si="0">_xlfn.RRI(D6,$C$4,C6)</f>
        <v>7.5419356418905847E-2</v>
      </c>
    </row>
    <row r="7" spans="2:6" ht="20.100000000000001" customHeight="1" x14ac:dyDescent="0.25">
      <c r="B7" s="20">
        <v>42739</v>
      </c>
      <c r="C7" s="7">
        <v>77654</v>
      </c>
      <c r="D7" s="8">
        <v>3</v>
      </c>
      <c r="E7" s="10">
        <f t="shared" si="0"/>
        <v>0.10994093865452026</v>
      </c>
    </row>
    <row r="8" spans="2:6" ht="20.100000000000001" customHeight="1" x14ac:dyDescent="0.25">
      <c r="B8" s="20">
        <v>43105</v>
      </c>
      <c r="C8" s="7">
        <v>87965</v>
      </c>
      <c r="D8" s="8">
        <v>4</v>
      </c>
      <c r="E8" s="10">
        <f t="shared" si="0"/>
        <v>0.11560749016517557</v>
      </c>
    </row>
    <row r="9" spans="2:6" ht="20.100000000000001" customHeight="1" x14ac:dyDescent="0.25">
      <c r="B9" s="20">
        <v>43471</v>
      </c>
      <c r="C9" s="7">
        <v>88890</v>
      </c>
      <c r="D9" s="8">
        <v>5</v>
      </c>
      <c r="E9" s="10">
        <f t="shared" si="0"/>
        <v>9.3749171332608183E-2</v>
      </c>
    </row>
    <row r="10" spans="2:6" ht="20.100000000000001" customHeight="1" x14ac:dyDescent="0.25">
      <c r="B10" s="20">
        <v>43837</v>
      </c>
      <c r="C10" s="12">
        <v>95897</v>
      </c>
      <c r="D10" s="13">
        <v>6</v>
      </c>
      <c r="E10" s="10">
        <f t="shared" si="0"/>
        <v>9.1248014796828869E-2</v>
      </c>
    </row>
    <row r="11" spans="2:6" ht="20.100000000000001" customHeight="1" x14ac:dyDescent="0.25">
      <c r="B11" s="20">
        <v>44204</v>
      </c>
      <c r="C11" s="7">
        <v>99890</v>
      </c>
      <c r="D11" s="8">
        <v>7</v>
      </c>
      <c r="E11" s="10">
        <f t="shared" si="0"/>
        <v>8.4018833025441442E-2</v>
      </c>
    </row>
    <row r="12" spans="2:6" s="15" customFormat="1" ht="20.100000000000001" customHeight="1" x14ac:dyDescent="0.25">
      <c r="B12" s="16"/>
      <c r="C12" s="17"/>
      <c r="D12" s="18"/>
      <c r="E12" s="19"/>
    </row>
    <row r="13" spans="2:6" s="15" customFormat="1" ht="20.100000000000001" customHeight="1" x14ac:dyDescent="0.25">
      <c r="B13" s="30" t="s">
        <v>6</v>
      </c>
      <c r="C13" s="30"/>
      <c r="D13" s="30"/>
      <c r="E13" s="28">
        <f>AVERAGE(E5:E11)</f>
        <v>9.819761439640308E-2</v>
      </c>
    </row>
  </sheetData>
  <mergeCells count="2">
    <mergeCell ref="B13:D13"/>
    <mergeCell ref="B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33FD0-1680-43E1-8480-DAE9B26E8DE4}">
  <sheetPr codeName="Sheet6"/>
  <dimension ref="B1:E13"/>
  <sheetViews>
    <sheetView showGridLines="0" workbookViewId="0">
      <selection activeCell="E6" sqref="E6"/>
    </sheetView>
  </sheetViews>
  <sheetFormatPr defaultRowHeight="20.100000000000001" customHeight="1" x14ac:dyDescent="0.25"/>
  <cols>
    <col min="2" max="2" width="16.85546875" customWidth="1"/>
    <col min="3" max="3" width="19" customWidth="1"/>
    <col min="4" max="4" width="20.85546875" bestFit="1" customWidth="1"/>
    <col min="5" max="5" width="21.5703125" customWidth="1"/>
    <col min="7" max="7" width="15.85546875" bestFit="1" customWidth="1"/>
  </cols>
  <sheetData>
    <row r="1" spans="2:5" ht="20.100000000000001" customHeight="1" thickBot="1" x14ac:dyDescent="0.4">
      <c r="B1" s="31" t="s">
        <v>11</v>
      </c>
      <c r="C1" s="31"/>
      <c r="D1" s="31"/>
      <c r="E1" s="31"/>
    </row>
    <row r="2" spans="2:5" ht="20.100000000000001" customHeight="1" thickTop="1" x14ac:dyDescent="0.25"/>
    <row r="3" spans="2:5" ht="20.100000000000001" customHeight="1" x14ac:dyDescent="0.25">
      <c r="B3" s="22" t="s">
        <v>1</v>
      </c>
      <c r="C3" s="22" t="s">
        <v>2</v>
      </c>
      <c r="D3" s="22" t="s">
        <v>3</v>
      </c>
      <c r="E3" s="22" t="s">
        <v>0</v>
      </c>
    </row>
    <row r="4" spans="2:5" ht="20.100000000000001" customHeight="1" x14ac:dyDescent="0.25">
      <c r="B4" s="20">
        <v>41640</v>
      </c>
      <c r="C4" s="7">
        <v>56789</v>
      </c>
      <c r="D4" s="9" t="s">
        <v>4</v>
      </c>
      <c r="E4" s="6"/>
    </row>
    <row r="5" spans="2:5" ht="20.100000000000001" customHeight="1" x14ac:dyDescent="0.25">
      <c r="B5" s="20">
        <v>42006</v>
      </c>
      <c r="C5" s="7">
        <v>63456</v>
      </c>
      <c r="D5" s="8">
        <v>1</v>
      </c>
      <c r="E5" s="10">
        <f>RATE(D5, ,-$C$4,C5)</f>
        <v>0.11739949638134155</v>
      </c>
    </row>
    <row r="6" spans="2:5" ht="20.100000000000001" customHeight="1" x14ac:dyDescent="0.25">
      <c r="B6" s="20">
        <v>42372</v>
      </c>
      <c r="C6" s="7">
        <v>65678</v>
      </c>
      <c r="D6" s="8">
        <v>2</v>
      </c>
      <c r="E6" s="10">
        <f>RATE(D6, ,-$C$4,C6)</f>
        <v>7.5419356418906458E-2</v>
      </c>
    </row>
    <row r="7" spans="2:5" ht="20.100000000000001" customHeight="1" x14ac:dyDescent="0.25">
      <c r="B7" s="20">
        <v>42739</v>
      </c>
      <c r="C7" s="7">
        <v>77654</v>
      </c>
      <c r="D7" s="8">
        <v>3</v>
      </c>
      <c r="E7" s="10">
        <f t="shared" ref="E6:E11" si="0">RATE(D7, ,-$C$4,C7)</f>
        <v>0.1099409386545205</v>
      </c>
    </row>
    <row r="8" spans="2:5" ht="20.100000000000001" customHeight="1" x14ac:dyDescent="0.25">
      <c r="B8" s="20">
        <v>43105</v>
      </c>
      <c r="C8" s="7">
        <v>87965</v>
      </c>
      <c r="D8" s="8">
        <v>4</v>
      </c>
      <c r="E8" s="10">
        <f t="shared" si="0"/>
        <v>0.11560749016521751</v>
      </c>
    </row>
    <row r="9" spans="2:5" ht="20.100000000000001" customHeight="1" x14ac:dyDescent="0.25">
      <c r="B9" s="20">
        <v>43471</v>
      </c>
      <c r="C9" s="7">
        <v>88890</v>
      </c>
      <c r="D9" s="8">
        <v>5</v>
      </c>
      <c r="E9" s="10">
        <f t="shared" si="0"/>
        <v>9.374917133260853E-2</v>
      </c>
    </row>
    <row r="10" spans="2:5" ht="20.100000000000001" customHeight="1" x14ac:dyDescent="0.25">
      <c r="B10" s="20">
        <v>43837</v>
      </c>
      <c r="C10" s="12">
        <v>95897</v>
      </c>
      <c r="D10" s="13">
        <v>6</v>
      </c>
      <c r="E10" s="10">
        <f t="shared" si="0"/>
        <v>9.1248014796846896E-2</v>
      </c>
    </row>
    <row r="11" spans="2:5" ht="20.100000000000001" customHeight="1" x14ac:dyDescent="0.25">
      <c r="B11" s="20">
        <v>44204</v>
      </c>
      <c r="C11" s="7">
        <v>99890</v>
      </c>
      <c r="D11" s="8">
        <v>7</v>
      </c>
      <c r="E11" s="10">
        <f t="shared" si="0"/>
        <v>8.4018833025441567E-2</v>
      </c>
    </row>
    <row r="12" spans="2:5" s="15" customFormat="1" ht="20.100000000000001" customHeight="1" x14ac:dyDescent="0.25">
      <c r="B12" s="16"/>
      <c r="C12" s="17"/>
      <c r="D12" s="18"/>
      <c r="E12" s="19"/>
    </row>
    <row r="13" spans="2:5" s="15" customFormat="1" ht="20.100000000000001" customHeight="1" x14ac:dyDescent="0.25">
      <c r="B13" s="30" t="s">
        <v>6</v>
      </c>
      <c r="C13" s="30"/>
      <c r="D13" s="30"/>
      <c r="E13" s="28">
        <f>AVERAGE(E5:E11)</f>
        <v>9.819761439641185E-2</v>
      </c>
    </row>
  </sheetData>
  <mergeCells count="2">
    <mergeCell ref="B13:D13"/>
    <mergeCell ref="B1:E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87468-7056-464E-9015-61CEEA320FB7}">
  <sheetPr codeName="Sheet7"/>
  <dimension ref="B1:D13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7.28515625" customWidth="1"/>
    <col min="2" max="2" width="24.85546875" customWidth="1"/>
    <col min="3" max="3" width="28.28515625" customWidth="1"/>
    <col min="4" max="4" width="21.7109375" customWidth="1"/>
    <col min="6" max="6" width="15.85546875" bestFit="1" customWidth="1"/>
  </cols>
  <sheetData>
    <row r="1" spans="2:4" ht="20.100000000000001" customHeight="1" thickBot="1" x14ac:dyDescent="0.4">
      <c r="B1" s="31" t="s">
        <v>11</v>
      </c>
      <c r="C1" s="31"/>
      <c r="D1" s="31"/>
    </row>
    <row r="2" spans="2:4" ht="20.100000000000001" customHeight="1" thickTop="1" x14ac:dyDescent="0.25"/>
    <row r="3" spans="2:4" ht="20.100000000000001" customHeight="1" x14ac:dyDescent="0.25">
      <c r="B3" s="22" t="s">
        <v>1</v>
      </c>
      <c r="C3" s="22" t="s">
        <v>2</v>
      </c>
      <c r="D3" s="22" t="s">
        <v>0</v>
      </c>
    </row>
    <row r="4" spans="2:4" ht="20.100000000000001" customHeight="1" x14ac:dyDescent="0.25">
      <c r="B4" s="20">
        <v>41640</v>
      </c>
      <c r="C4" s="7">
        <v>56789</v>
      </c>
      <c r="D4" s="6"/>
    </row>
    <row r="5" spans="2:4" ht="20.100000000000001" customHeight="1" x14ac:dyDescent="0.25">
      <c r="B5" s="20">
        <v>42006</v>
      </c>
      <c r="C5" s="7">
        <v>63456</v>
      </c>
      <c r="D5" s="10">
        <f>RATE(ROW(B5)-ROW($B$4), ,-$C$4,C5)</f>
        <v>0.11739949638134155</v>
      </c>
    </row>
    <row r="6" spans="2:4" ht="20.100000000000001" customHeight="1" x14ac:dyDescent="0.25">
      <c r="B6" s="20">
        <v>42372</v>
      </c>
      <c r="C6" s="7">
        <v>65678</v>
      </c>
      <c r="D6" s="10">
        <f t="shared" ref="D6:D11" si="0">RATE(ROW(B6)-ROW($B$4), ,-$C$4,C6)</f>
        <v>7.5419356418906458E-2</v>
      </c>
    </row>
    <row r="7" spans="2:4" ht="20.100000000000001" customHeight="1" x14ac:dyDescent="0.25">
      <c r="B7" s="20">
        <v>42739</v>
      </c>
      <c r="C7" s="7">
        <v>77654</v>
      </c>
      <c r="D7" s="10">
        <f t="shared" si="0"/>
        <v>0.1099409386545205</v>
      </c>
    </row>
    <row r="8" spans="2:4" ht="20.100000000000001" customHeight="1" x14ac:dyDescent="0.25">
      <c r="B8" s="20">
        <v>43105</v>
      </c>
      <c r="C8" s="7">
        <v>87965</v>
      </c>
      <c r="D8" s="10">
        <f t="shared" si="0"/>
        <v>0.11560749016521751</v>
      </c>
    </row>
    <row r="9" spans="2:4" ht="20.100000000000001" customHeight="1" x14ac:dyDescent="0.25">
      <c r="B9" s="20">
        <v>43471</v>
      </c>
      <c r="C9" s="7">
        <v>88890</v>
      </c>
      <c r="D9" s="10">
        <f t="shared" si="0"/>
        <v>9.374917133260853E-2</v>
      </c>
    </row>
    <row r="10" spans="2:4" ht="20.100000000000001" customHeight="1" x14ac:dyDescent="0.25">
      <c r="B10" s="20">
        <v>43837</v>
      </c>
      <c r="C10" s="12">
        <v>95897</v>
      </c>
      <c r="D10" s="10">
        <f t="shared" si="0"/>
        <v>9.1248014796846896E-2</v>
      </c>
    </row>
    <row r="11" spans="2:4" ht="20.100000000000001" customHeight="1" x14ac:dyDescent="0.25">
      <c r="B11" s="20">
        <v>44204</v>
      </c>
      <c r="C11" s="7">
        <v>99890</v>
      </c>
      <c r="D11" s="10">
        <f t="shared" si="0"/>
        <v>8.4018833025441567E-2</v>
      </c>
    </row>
    <row r="12" spans="2:4" s="15" customFormat="1" ht="20.100000000000001" customHeight="1" x14ac:dyDescent="0.25">
      <c r="B12" s="16"/>
      <c r="C12" s="17"/>
      <c r="D12" s="18"/>
    </row>
    <row r="13" spans="2:4" s="15" customFormat="1" ht="20.100000000000001" customHeight="1" x14ac:dyDescent="0.25">
      <c r="B13" s="32" t="s">
        <v>6</v>
      </c>
      <c r="C13" s="33"/>
      <c r="D13" s="28">
        <f>AVERAGE(D5:D11)</f>
        <v>9.819761439641185E-2</v>
      </c>
    </row>
  </sheetData>
  <mergeCells count="2">
    <mergeCell ref="B13:C13"/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6244C-5609-40A4-8A7C-52FE613ACEBA}">
  <sheetPr codeName="Sheet8"/>
  <dimension ref="B1:K15"/>
  <sheetViews>
    <sheetView showGridLines="0" workbookViewId="0">
      <selection activeCell="E16" sqref="E16"/>
    </sheetView>
  </sheetViews>
  <sheetFormatPr defaultRowHeight="20.100000000000001" customHeight="1" x14ac:dyDescent="0.25"/>
  <cols>
    <col min="1" max="1" width="7.85546875" customWidth="1"/>
    <col min="2" max="2" width="20.28515625" customWidth="1"/>
    <col min="3" max="4" width="17.85546875" bestFit="1" customWidth="1"/>
    <col min="5" max="5" width="17.7109375" customWidth="1"/>
    <col min="6" max="7" width="20.85546875" customWidth="1"/>
    <col min="8" max="8" width="26" bestFit="1" customWidth="1"/>
    <col min="10" max="10" width="15.85546875" bestFit="1" customWidth="1"/>
    <col min="11" max="11" width="9.7109375" bestFit="1" customWidth="1"/>
  </cols>
  <sheetData>
    <row r="1" spans="2:11" ht="20.100000000000001" customHeight="1" thickBot="1" x14ac:dyDescent="0.4">
      <c r="B1" s="31" t="s">
        <v>11</v>
      </c>
      <c r="C1" s="31"/>
      <c r="D1" s="31"/>
      <c r="E1" s="31"/>
    </row>
    <row r="2" spans="2:11" ht="20.100000000000001" customHeight="1" thickTop="1" x14ac:dyDescent="0.25"/>
    <row r="3" spans="2:11" ht="20.100000000000001" customHeight="1" x14ac:dyDescent="0.25">
      <c r="C3" s="22" t="s">
        <v>1</v>
      </c>
      <c r="D3" s="22" t="s">
        <v>2</v>
      </c>
    </row>
    <row r="4" spans="2:11" ht="20.100000000000001" customHeight="1" x14ac:dyDescent="0.25">
      <c r="C4" s="20">
        <v>41640</v>
      </c>
      <c r="D4" s="7">
        <v>56789</v>
      </c>
    </row>
    <row r="5" spans="2:11" ht="20.100000000000001" customHeight="1" x14ac:dyDescent="0.25">
      <c r="C5" s="20">
        <v>42006</v>
      </c>
      <c r="D5" s="7">
        <v>63456</v>
      </c>
      <c r="J5" s="1"/>
      <c r="K5" s="21"/>
    </row>
    <row r="6" spans="2:11" ht="20.100000000000001" customHeight="1" x14ac:dyDescent="0.25">
      <c r="C6" s="20">
        <v>42372</v>
      </c>
      <c r="D6" s="7">
        <v>65678</v>
      </c>
      <c r="H6" s="21"/>
    </row>
    <row r="7" spans="2:11" ht="20.100000000000001" customHeight="1" x14ac:dyDescent="0.25">
      <c r="C7" s="20">
        <v>42739</v>
      </c>
      <c r="D7" s="7">
        <v>77654</v>
      </c>
    </row>
    <row r="8" spans="2:11" ht="20.100000000000001" customHeight="1" x14ac:dyDescent="0.25">
      <c r="C8" s="20">
        <v>43105</v>
      </c>
      <c r="D8" s="7">
        <v>87965</v>
      </c>
    </row>
    <row r="9" spans="2:11" ht="20.100000000000001" customHeight="1" x14ac:dyDescent="0.25">
      <c r="C9" s="20">
        <v>43471</v>
      </c>
      <c r="D9" s="7">
        <v>88890</v>
      </c>
    </row>
    <row r="10" spans="2:11" ht="20.100000000000001" customHeight="1" x14ac:dyDescent="0.25">
      <c r="C10" s="20">
        <v>43837</v>
      </c>
      <c r="D10" s="7">
        <v>95897</v>
      </c>
    </row>
    <row r="11" spans="2:11" ht="20.100000000000001" customHeight="1" x14ac:dyDescent="0.25">
      <c r="C11" s="20">
        <v>44204</v>
      </c>
      <c r="D11" s="7">
        <v>99890</v>
      </c>
    </row>
    <row r="13" spans="2:11" ht="20.100000000000001" customHeight="1" x14ac:dyDescent="0.3">
      <c r="B13" s="23" t="s">
        <v>10</v>
      </c>
      <c r="C13" s="22" t="s">
        <v>2</v>
      </c>
      <c r="D13" s="22" t="s">
        <v>1</v>
      </c>
      <c r="E13" s="22" t="s">
        <v>5</v>
      </c>
    </row>
    <row r="14" spans="2:11" ht="20.100000000000001" customHeight="1" x14ac:dyDescent="0.25">
      <c r="B14" s="2" t="s">
        <v>8</v>
      </c>
      <c r="C14" s="7">
        <v>56789</v>
      </c>
      <c r="D14" s="20">
        <f>C4</f>
        <v>41640</v>
      </c>
      <c r="E14" s="34">
        <f>XIRR(C14:C15,D14:D15)</f>
        <v>8.371190130710604E-2</v>
      </c>
    </row>
    <row r="15" spans="2:11" ht="20.100000000000001" customHeight="1" x14ac:dyDescent="0.25">
      <c r="B15" s="2" t="s">
        <v>9</v>
      </c>
      <c r="C15" s="3">
        <f>-D11</f>
        <v>-99890</v>
      </c>
      <c r="D15" s="24">
        <f>C11</f>
        <v>44204</v>
      </c>
      <c r="E15" s="35"/>
    </row>
  </sheetData>
  <mergeCells count="2">
    <mergeCell ref="E14:E15"/>
    <mergeCell ref="B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5E79F-A24C-44FE-AEB3-CAEE898D581B}">
  <sheetPr codeName="Sheet9"/>
  <dimension ref="B1:E13"/>
  <sheetViews>
    <sheetView showGridLines="0" workbookViewId="0">
      <selection activeCell="E14" sqref="E14"/>
    </sheetView>
  </sheetViews>
  <sheetFormatPr defaultRowHeight="20.100000000000001" customHeight="1" x14ac:dyDescent="0.25"/>
  <cols>
    <col min="1" max="1" width="8.140625" customWidth="1"/>
    <col min="2" max="2" width="13.7109375" customWidth="1"/>
    <col min="3" max="3" width="17.85546875" bestFit="1" customWidth="1"/>
    <col min="4" max="4" width="22.42578125" customWidth="1"/>
    <col min="5" max="5" width="22" customWidth="1"/>
    <col min="7" max="7" width="15.85546875" bestFit="1" customWidth="1"/>
  </cols>
  <sheetData>
    <row r="1" spans="2:5" ht="20.100000000000001" customHeight="1" thickBot="1" x14ac:dyDescent="0.4">
      <c r="B1" s="31" t="s">
        <v>11</v>
      </c>
      <c r="C1" s="31"/>
      <c r="D1" s="31"/>
      <c r="E1" s="31"/>
    </row>
    <row r="2" spans="2:5" ht="20.100000000000001" customHeight="1" thickTop="1" x14ac:dyDescent="0.25"/>
    <row r="3" spans="2:5" ht="20.100000000000001" customHeight="1" x14ac:dyDescent="0.25">
      <c r="B3" s="22" t="s">
        <v>1</v>
      </c>
      <c r="C3" s="22" t="s">
        <v>2</v>
      </c>
      <c r="D3" s="22" t="s">
        <v>3</v>
      </c>
      <c r="E3" s="22" t="s">
        <v>0</v>
      </c>
    </row>
    <row r="4" spans="2:5" ht="20.100000000000001" customHeight="1" x14ac:dyDescent="0.25">
      <c r="B4" s="20">
        <v>41640</v>
      </c>
      <c r="C4" s="7">
        <v>56789</v>
      </c>
      <c r="D4" s="26" t="s">
        <v>4</v>
      </c>
      <c r="E4" s="6"/>
    </row>
    <row r="5" spans="2:5" ht="20.100000000000001" customHeight="1" x14ac:dyDescent="0.25">
      <c r="B5" s="20">
        <v>42006</v>
      </c>
      <c r="C5" s="7">
        <v>63456</v>
      </c>
      <c r="D5" s="8">
        <v>1</v>
      </c>
      <c r="E5" s="10">
        <f>(C5-C4)/C4</f>
        <v>0.11739949638134145</v>
      </c>
    </row>
    <row r="6" spans="2:5" ht="20.100000000000001" customHeight="1" x14ac:dyDescent="0.25">
      <c r="B6" s="20">
        <v>42372</v>
      </c>
      <c r="C6" s="7">
        <v>65678</v>
      </c>
      <c r="D6" s="8">
        <v>2</v>
      </c>
      <c r="E6" s="10">
        <f t="shared" ref="E6:E11" si="0">(C6-C5)/C5</f>
        <v>3.5016389309127587E-2</v>
      </c>
    </row>
    <row r="7" spans="2:5" ht="20.100000000000001" customHeight="1" x14ac:dyDescent="0.25">
      <c r="B7" s="20">
        <v>42739</v>
      </c>
      <c r="C7" s="7">
        <v>77654</v>
      </c>
      <c r="D7" s="8">
        <v>3</v>
      </c>
      <c r="E7" s="10">
        <f t="shared" si="0"/>
        <v>0.18234416395139924</v>
      </c>
    </row>
    <row r="8" spans="2:5" ht="20.100000000000001" customHeight="1" x14ac:dyDescent="0.25">
      <c r="B8" s="20">
        <v>43105</v>
      </c>
      <c r="C8" s="7">
        <v>87965</v>
      </c>
      <c r="D8" s="8">
        <v>4</v>
      </c>
      <c r="E8" s="10">
        <f t="shared" si="0"/>
        <v>0.13278131197362661</v>
      </c>
    </row>
    <row r="9" spans="2:5" ht="20.100000000000001" customHeight="1" x14ac:dyDescent="0.25">
      <c r="B9" s="20">
        <v>43471</v>
      </c>
      <c r="C9" s="7">
        <v>88890</v>
      </c>
      <c r="D9" s="8">
        <v>5</v>
      </c>
      <c r="E9" s="10">
        <f t="shared" si="0"/>
        <v>1.0515545955777866E-2</v>
      </c>
    </row>
    <row r="10" spans="2:5" ht="20.100000000000001" customHeight="1" x14ac:dyDescent="0.25">
      <c r="B10" s="20">
        <v>43837</v>
      </c>
      <c r="C10" s="12">
        <v>95897</v>
      </c>
      <c r="D10" s="13">
        <v>6</v>
      </c>
      <c r="E10" s="10">
        <f t="shared" si="0"/>
        <v>7.8827764652941834E-2</v>
      </c>
    </row>
    <row r="11" spans="2:5" ht="20.100000000000001" customHeight="1" x14ac:dyDescent="0.25">
      <c r="B11" s="20">
        <v>44204</v>
      </c>
      <c r="C11" s="7">
        <v>99890</v>
      </c>
      <c r="D11" s="8">
        <v>7</v>
      </c>
      <c r="E11" s="10">
        <f t="shared" si="0"/>
        <v>4.1638424559683827E-2</v>
      </c>
    </row>
    <row r="12" spans="2:5" s="15" customFormat="1" ht="20.100000000000001" customHeight="1" x14ac:dyDescent="0.25">
      <c r="B12" s="16"/>
      <c r="C12" s="17"/>
      <c r="D12" s="18"/>
      <c r="E12" s="19"/>
    </row>
    <row r="13" spans="2:5" s="15" customFormat="1" ht="20.100000000000001" customHeight="1" x14ac:dyDescent="0.3">
      <c r="B13" s="36" t="s">
        <v>7</v>
      </c>
      <c r="C13" s="36"/>
      <c r="D13" s="36"/>
      <c r="E13" s="28">
        <f>AVERAGE(E5:E11)</f>
        <v>8.550329954055691E-2</v>
      </c>
    </row>
  </sheetData>
  <mergeCells count="2">
    <mergeCell ref="B13:D13"/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Dataset</vt:lpstr>
      <vt:lpstr>Basic Formula CAGR</vt:lpstr>
      <vt:lpstr>POWER CAGR</vt:lpstr>
      <vt:lpstr>Row CAGR</vt:lpstr>
      <vt:lpstr>RRI CAGR</vt:lpstr>
      <vt:lpstr>RATE CAGR </vt:lpstr>
      <vt:lpstr>RATE CAGR  (2)</vt:lpstr>
      <vt:lpstr>XRRI CAGR</vt:lpstr>
      <vt:lpstr>Basic Formula AAGR</vt:lpstr>
      <vt:lpstr>Basic Formula AAGR (2)</vt:lpstr>
      <vt:lpstr>Practice Section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shamima rita</cp:lastModifiedBy>
  <dcterms:created xsi:type="dcterms:W3CDTF">2022-02-27T04:02:39Z</dcterms:created>
  <dcterms:modified xsi:type="dcterms:W3CDTF">2022-03-06T07:28:40Z</dcterms:modified>
</cp:coreProperties>
</file>