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BF08549-7865-41E3-8835-D2BCC03DCDBD}" xr6:coauthVersionLast="47" xr6:coauthVersionMax="47" xr10:uidLastSave="{00000000-0000-0000-0000-000000000000}"/>
  <bookViews>
    <workbookView xWindow="-108" yWindow="-108" windowWidth="23256" windowHeight="12456" firstSheet="14" activeTab="16" xr2:uid="{00000000-000D-0000-FFFF-FFFF00000000}"/>
  </bookViews>
  <sheets>
    <sheet name="Dataset" sheetId="1" r:id="rId1"/>
    <sheet name="With Simple Formula" sheetId="2" r:id="rId2"/>
    <sheet name="IF Function" sheetId="3" r:id="rId3"/>
    <sheet name="MOD Function" sheetId="4" r:id="rId4"/>
    <sheet name="TEXT Function" sheetId="5" r:id="rId5"/>
    <sheet name="TIME Function" sheetId="6" r:id="rId6"/>
    <sheet name="Negative Time" sheetId="7" r:id="rId7"/>
    <sheet name="Single Unit" sheetId="8" r:id="rId8"/>
    <sheet name="Ignore Other Units" sheetId="9" r:id="rId9"/>
    <sheet name="NOW Function" sheetId="10" r:id="rId10"/>
    <sheet name="Display in Units" sheetId="11" r:id="rId11"/>
    <sheet name="Subtract Under 24 Hours" sheetId="12" r:id="rId12"/>
    <sheet name="Subtract Under or Over 24 Hours" sheetId="13" r:id="rId13"/>
    <sheet name="Subtract Under 60 Minutes" sheetId="14" r:id="rId14"/>
    <sheet name="Subtract Under or Over 60 Min" sheetId="15" r:id="rId15"/>
    <sheet name="Subtract Under 60 Seconds" sheetId="16" r:id="rId16"/>
    <sheet name="Subtract Under or Over 60 Sec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7" l="1"/>
  <c r="D7" i="17"/>
  <c r="D8" i="17"/>
  <c r="D9" i="17"/>
  <c r="D10" i="17"/>
  <c r="D6" i="16"/>
  <c r="D7" i="16"/>
  <c r="D8" i="16"/>
  <c r="D9" i="16"/>
  <c r="D10" i="16"/>
  <c r="D6" i="15"/>
  <c r="D7" i="15"/>
  <c r="D8" i="15"/>
  <c r="D9" i="15"/>
  <c r="D10" i="15"/>
  <c r="D6" i="14"/>
  <c r="D7" i="14"/>
  <c r="D8" i="14"/>
  <c r="D9" i="14"/>
  <c r="D10" i="14"/>
  <c r="D5" i="17"/>
  <c r="D5" i="16"/>
  <c r="D5" i="15"/>
  <c r="D5" i="14"/>
  <c r="D6" i="13"/>
  <c r="D7" i="13"/>
  <c r="D8" i="13"/>
  <c r="D9" i="13"/>
  <c r="D10" i="13"/>
  <c r="D5" i="13"/>
  <c r="D6" i="12"/>
  <c r="D7" i="12"/>
  <c r="D8" i="12"/>
  <c r="D9" i="12"/>
  <c r="D10" i="12"/>
  <c r="D5" i="12"/>
  <c r="E6" i="11" l="1"/>
  <c r="E7" i="11"/>
  <c r="E8" i="11"/>
  <c r="E9" i="11"/>
  <c r="E10" i="11"/>
  <c r="E11" i="11"/>
  <c r="E5" i="11"/>
  <c r="D6" i="10"/>
  <c r="D7" i="10"/>
  <c r="D8" i="10"/>
  <c r="D9" i="10"/>
  <c r="D10" i="10"/>
  <c r="D11" i="10"/>
  <c r="D5" i="10"/>
  <c r="E6" i="9"/>
  <c r="E7" i="9"/>
  <c r="E8" i="9"/>
  <c r="E9" i="9"/>
  <c r="E10" i="9"/>
  <c r="E11" i="9"/>
  <c r="G6" i="9"/>
  <c r="G7" i="9"/>
  <c r="G8" i="9"/>
  <c r="G9" i="9"/>
  <c r="G10" i="9"/>
  <c r="G11" i="9"/>
  <c r="G5" i="9"/>
  <c r="F6" i="9"/>
  <c r="F7" i="9"/>
  <c r="F8" i="9"/>
  <c r="F9" i="9"/>
  <c r="F10" i="9"/>
  <c r="F11" i="9"/>
  <c r="F5" i="9"/>
  <c r="E5" i="9"/>
  <c r="E6" i="8"/>
  <c r="E7" i="8"/>
  <c r="E8" i="8"/>
  <c r="E9" i="8"/>
  <c r="E10" i="8"/>
  <c r="E11" i="8"/>
  <c r="E5" i="8"/>
  <c r="E6" i="7"/>
  <c r="E7" i="7"/>
  <c r="E8" i="7"/>
  <c r="E9" i="7"/>
  <c r="E10" i="7"/>
  <c r="E11" i="7"/>
  <c r="E5" i="7"/>
  <c r="D6" i="6"/>
  <c r="D7" i="6"/>
  <c r="D8" i="6"/>
  <c r="D9" i="6"/>
  <c r="D10" i="6"/>
  <c r="D11" i="6"/>
  <c r="D5" i="6"/>
  <c r="E6" i="5"/>
  <c r="E7" i="5"/>
  <c r="E8" i="5"/>
  <c r="E9" i="5"/>
  <c r="E10" i="5"/>
  <c r="E11" i="5"/>
  <c r="E5" i="5"/>
  <c r="E6" i="4"/>
  <c r="E7" i="4"/>
  <c r="E8" i="4"/>
  <c r="E9" i="4"/>
  <c r="E10" i="4"/>
  <c r="E11" i="4"/>
  <c r="E5" i="4"/>
  <c r="E6" i="3"/>
  <c r="E7" i="3"/>
  <c r="E8" i="3"/>
  <c r="E9" i="3"/>
  <c r="E10" i="3"/>
  <c r="E11" i="3"/>
  <c r="E5" i="3"/>
  <c r="E6" i="2"/>
  <c r="E7" i="2"/>
  <c r="E8" i="2"/>
  <c r="E9" i="2"/>
  <c r="E10" i="2"/>
  <c r="E11" i="2"/>
  <c r="E5" i="2"/>
</calcChain>
</file>

<file path=xl/sharedStrings.xml><?xml version="1.0" encoding="utf-8"?>
<sst xmlns="http://schemas.openxmlformats.org/spreadsheetml/2006/main" count="444" uniqueCount="51">
  <si>
    <t>Dataset Overview</t>
  </si>
  <si>
    <t>Alex</t>
  </si>
  <si>
    <t>Carry</t>
  </si>
  <si>
    <t>John</t>
  </si>
  <si>
    <t>Peter</t>
  </si>
  <si>
    <t>Sam</t>
  </si>
  <si>
    <t>Tom</t>
  </si>
  <si>
    <t>Emily</t>
  </si>
  <si>
    <t>Employee</t>
  </si>
  <si>
    <t>Entry Time</t>
  </si>
  <si>
    <t>Exit Time</t>
  </si>
  <si>
    <t>Working Hour</t>
  </si>
  <si>
    <t>With Simple Formula</t>
  </si>
  <si>
    <t>Negative Time Difference</t>
  </si>
  <si>
    <t>Display Single Unit</t>
  </si>
  <si>
    <t>Ignore Other Units</t>
  </si>
  <si>
    <t>Display Time in Hours, Minutes &amp; Seconds Unit</t>
  </si>
  <si>
    <t>Use of IF Function</t>
  </si>
  <si>
    <t>Use of MOD Function</t>
  </si>
  <si>
    <t>Use of TEXT Function</t>
  </si>
  <si>
    <t>Use of TIME Function</t>
  </si>
  <si>
    <t>Use of NOW Function</t>
  </si>
  <si>
    <t>Try Yourself</t>
  </si>
  <si>
    <t>Subtract Lunch Hour</t>
  </si>
  <si>
    <t>Working Seconds</t>
  </si>
  <si>
    <t>Seconds</t>
  </si>
  <si>
    <t>Minutes</t>
  </si>
  <si>
    <t>Hours</t>
  </si>
  <si>
    <t>Due Date</t>
  </si>
  <si>
    <t>Updated Due Date</t>
  </si>
  <si>
    <t>Steamy Ray</t>
  </si>
  <si>
    <t>Aurora</t>
  </si>
  <si>
    <t>Severe</t>
  </si>
  <si>
    <t>Random</t>
  </si>
  <si>
    <t>Firecracker</t>
  </si>
  <si>
    <t>5/1/2023 9:00:00 AM</t>
  </si>
  <si>
    <t>Trumbone</t>
  </si>
  <si>
    <t>5/11/2023 9:20:15 AM</t>
  </si>
  <si>
    <t>6/5/2022 8:20:45 AM</t>
  </si>
  <si>
    <t>6/7/2022 8:20:00 AM</t>
  </si>
  <si>
    <t>Subtracting Time Under 24 Hours</t>
  </si>
  <si>
    <t>5/7/2023 8:30:15 AM</t>
  </si>
  <si>
    <t>Subtracting Time Under or Over 24 Hours</t>
  </si>
  <si>
    <t>Subtracting Time Under 60 Minutes</t>
  </si>
  <si>
    <t>Subtracting Time Under or Over 60 Minutes</t>
  </si>
  <si>
    <t>Subtracting Time Under 60 Seconds</t>
  </si>
  <si>
    <t>Subtracting Time Under or Over 60 Seconds</t>
  </si>
  <si>
    <t>Project</t>
  </si>
  <si>
    <t>Subtracted Hours</t>
  </si>
  <si>
    <t>Subtracted Minutes</t>
  </si>
  <si>
    <t>Subtracted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</si>
</sst>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"/>
    <numFmt numFmtId="165" formatCode="[$-F400]h:mm:ss\ AM/PM"/>
    <numFmt numFmtId="166" formatCode="h:mm;@"/>
    <numFmt numFmtId="167" formatCode="[$-409]h:mm:ss\ AM/PM;@"/>
    <numFmt numFmtId="168" formatCode="[h]:mm:ss;@"/>
    <numFmt numFmtId="169" formatCode="h:mm:ss;@"/>
    <numFmt numFmtId="170" formatCode="h\ &quot;hours,&quot;\ m\ &quot;minutes and&quot;\ s\ &quot;seconds&quot;"/>
    <numFmt numFmtId="171" formatCode="m/d/yyyy\ h:mm:ss\ AM/PM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168" fontId="4" fillId="4" borderId="3" xfId="0" applyNumberFormat="1" applyFont="1" applyFill="1" applyBorder="1" applyAlignment="1">
      <alignment horizontal="center" vertical="center"/>
    </xf>
    <xf numFmtId="169" fontId="4" fillId="4" borderId="3" xfId="0" applyNumberFormat="1" applyFont="1" applyFill="1" applyBorder="1" applyAlignment="1">
      <alignment horizontal="center" vertical="center"/>
    </xf>
    <xf numFmtId="169" fontId="4" fillId="4" borderId="5" xfId="0" applyNumberFormat="1" applyFont="1" applyFill="1" applyBorder="1" applyAlignment="1">
      <alignment horizontal="center" vertical="center"/>
    </xf>
    <xf numFmtId="169" fontId="4" fillId="7" borderId="3" xfId="0" applyNumberFormat="1" applyFont="1" applyFill="1" applyBorder="1" applyAlignment="1">
      <alignment horizontal="center" vertical="center"/>
    </xf>
    <xf numFmtId="166" fontId="4" fillId="7" borderId="3" xfId="0" applyNumberFormat="1" applyFont="1" applyFill="1" applyBorder="1" applyAlignment="1">
      <alignment horizontal="center" vertical="center"/>
    </xf>
    <xf numFmtId="166" fontId="4" fillId="4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 vertical="center"/>
    </xf>
    <xf numFmtId="169" fontId="4" fillId="6" borderId="3" xfId="0" applyNumberFormat="1" applyFont="1" applyFill="1" applyBorder="1" applyAlignment="1">
      <alignment horizontal="center" vertical="center"/>
    </xf>
    <xf numFmtId="169" fontId="4" fillId="6" borderId="5" xfId="0" applyNumberFormat="1" applyFont="1" applyFill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/>
    </xf>
    <xf numFmtId="168" fontId="4" fillId="5" borderId="2" xfId="0" applyNumberFormat="1" applyFont="1" applyFill="1" applyBorder="1" applyAlignment="1">
      <alignment horizontal="center" vertical="center"/>
    </xf>
    <xf numFmtId="168" fontId="4" fillId="6" borderId="2" xfId="0" applyNumberFormat="1" applyFont="1" applyFill="1" applyBorder="1" applyAlignment="1">
      <alignment horizontal="center" vertical="center"/>
    </xf>
    <xf numFmtId="168" fontId="4" fillId="7" borderId="3" xfId="0" applyNumberFormat="1" applyFont="1" applyFill="1" applyBorder="1" applyAlignment="1">
      <alignment horizontal="center" vertical="center"/>
    </xf>
    <xf numFmtId="168" fontId="4" fillId="5" borderId="5" xfId="0" applyNumberFormat="1" applyFont="1" applyFill="1" applyBorder="1" applyAlignment="1">
      <alignment horizontal="center" vertical="center"/>
    </xf>
    <xf numFmtId="168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4" fillId="4" borderId="3" xfId="0" applyNumberFormat="1" applyFont="1" applyFill="1" applyBorder="1" applyAlignment="1">
      <alignment horizontal="center" vertical="center"/>
    </xf>
    <xf numFmtId="170" fontId="4" fillId="4" borderId="5" xfId="0" applyNumberFormat="1" applyFont="1" applyFill="1" applyBorder="1" applyAlignment="1">
      <alignment horizontal="center" vertical="center"/>
    </xf>
    <xf numFmtId="170" fontId="4" fillId="7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1" fontId="4" fillId="0" borderId="5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8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1"/>
  <sheetViews>
    <sheetView showGridLines="0" workbookViewId="0">
      <selection activeCell="E15" sqref="E15"/>
    </sheetView>
  </sheetViews>
  <sheetFormatPr defaultColWidth="9.109375" defaultRowHeight="20.100000000000001" customHeight="1" x14ac:dyDescent="0.3"/>
  <cols>
    <col min="1" max="1" width="4.6640625" style="1" customWidth="1"/>
    <col min="2" max="2" width="15.6640625" style="1" customWidth="1"/>
    <col min="3" max="3" width="20.88671875" style="1" customWidth="1"/>
    <col min="4" max="4" width="19.88671875" style="1" customWidth="1"/>
    <col min="5" max="5" width="17.88671875" style="1" customWidth="1"/>
    <col min="6" max="6" width="30.109375" style="1" customWidth="1"/>
    <col min="7" max="16384" width="9.109375" style="1"/>
  </cols>
  <sheetData>
    <row r="2" spans="2:5" ht="20.100000000000001" customHeight="1" thickBot="1" x14ac:dyDescent="0.35">
      <c r="B2" s="48" t="s">
        <v>0</v>
      </c>
      <c r="C2" s="48"/>
      <c r="D2" s="48"/>
      <c r="E2" s="48"/>
    </row>
    <row r="3" spans="2:5" ht="20.100000000000001" customHeight="1" thickTop="1" x14ac:dyDescent="0.3">
      <c r="B3" s="2"/>
      <c r="C3" s="2"/>
      <c r="D3" s="2"/>
      <c r="E3" s="2"/>
    </row>
    <row r="4" spans="2:5" ht="20.100000000000001" customHeight="1" x14ac:dyDescent="0.3">
      <c r="B4" s="3" t="s">
        <v>8</v>
      </c>
      <c r="C4" s="3" t="s">
        <v>9</v>
      </c>
      <c r="D4" s="4" t="s">
        <v>10</v>
      </c>
      <c r="E4" s="4" t="s">
        <v>11</v>
      </c>
    </row>
    <row r="5" spans="2:5" ht="20.100000000000001" customHeight="1" x14ac:dyDescent="0.3">
      <c r="B5" s="5" t="s">
        <v>1</v>
      </c>
      <c r="C5" s="9">
        <v>0.33333333333333331</v>
      </c>
      <c r="D5" s="12">
        <v>0.67361111111111116</v>
      </c>
      <c r="E5" s="20"/>
    </row>
    <row r="6" spans="2:5" ht="20.100000000000001" customHeight="1" x14ac:dyDescent="0.3">
      <c r="B6" s="6" t="s">
        <v>2</v>
      </c>
      <c r="C6" s="10">
        <v>0.3125</v>
      </c>
      <c r="D6" s="13">
        <v>0.66666666666666663</v>
      </c>
      <c r="E6" s="16"/>
    </row>
    <row r="7" spans="2:5" ht="20.100000000000001" customHeight="1" x14ac:dyDescent="0.3">
      <c r="B7" s="5" t="s">
        <v>3</v>
      </c>
      <c r="C7" s="9">
        <v>0.375</v>
      </c>
      <c r="D7" s="12">
        <v>0.72222222222222221</v>
      </c>
      <c r="E7" s="15"/>
    </row>
    <row r="8" spans="2:5" ht="20.100000000000001" customHeight="1" x14ac:dyDescent="0.3">
      <c r="B8" s="6" t="s">
        <v>4</v>
      </c>
      <c r="C8" s="10">
        <v>0.35416666666666669</v>
      </c>
      <c r="D8" s="13">
        <v>0.6875</v>
      </c>
      <c r="E8" s="16"/>
    </row>
    <row r="9" spans="2:5" ht="20.100000000000001" customHeight="1" x14ac:dyDescent="0.3">
      <c r="B9" s="5" t="s">
        <v>5</v>
      </c>
      <c r="C9" s="9">
        <v>0.39930555555555558</v>
      </c>
      <c r="D9" s="12">
        <v>0.73958333333333337</v>
      </c>
      <c r="E9" s="15"/>
    </row>
    <row r="10" spans="2:5" ht="20.100000000000001" customHeight="1" x14ac:dyDescent="0.3">
      <c r="B10" s="7" t="s">
        <v>6</v>
      </c>
      <c r="C10" s="10">
        <v>0.3263888888888889</v>
      </c>
      <c r="D10" s="13">
        <v>0.70833333333333337</v>
      </c>
      <c r="E10" s="17"/>
    </row>
    <row r="11" spans="2:5" ht="20.100000000000001" customHeight="1" x14ac:dyDescent="0.3">
      <c r="B11" s="8" t="s">
        <v>7</v>
      </c>
      <c r="C11" s="11">
        <v>0.34027777777777773</v>
      </c>
      <c r="D11" s="14">
        <v>0.64583333333333337</v>
      </c>
      <c r="E11" s="18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11"/>
  <sheetViews>
    <sheetView showGridLines="0" workbookViewId="0">
      <selection activeCell="L9" sqref="L9"/>
    </sheetView>
  </sheetViews>
  <sheetFormatPr defaultColWidth="9.109375" defaultRowHeight="20.100000000000001" customHeight="1" x14ac:dyDescent="0.3"/>
  <cols>
    <col min="1" max="1" width="5.6640625" style="1" customWidth="1"/>
    <col min="2" max="4" width="17.6640625" style="1" customWidth="1"/>
    <col min="5" max="5" width="11" style="1" customWidth="1"/>
    <col min="6" max="6" width="9.109375" style="1"/>
    <col min="7" max="7" width="15.33203125" style="1" customWidth="1"/>
    <col min="8" max="8" width="19" style="1" customWidth="1"/>
    <col min="9" max="9" width="19.33203125" style="1" customWidth="1"/>
    <col min="10" max="16384" width="9.109375" style="1"/>
  </cols>
  <sheetData>
    <row r="2" spans="2:9" ht="20.100000000000001" customHeight="1" thickBot="1" x14ac:dyDescent="0.35">
      <c r="B2" s="48" t="s">
        <v>21</v>
      </c>
      <c r="C2" s="48"/>
      <c r="D2" s="48"/>
      <c r="G2" s="49" t="s">
        <v>22</v>
      </c>
      <c r="H2" s="49"/>
      <c r="I2" s="49"/>
    </row>
    <row r="3" spans="2:9" ht="20.100000000000001" customHeight="1" thickTop="1" x14ac:dyDescent="0.3">
      <c r="B3" s="2"/>
      <c r="C3" s="2"/>
      <c r="D3" s="2"/>
      <c r="G3" s="2"/>
      <c r="H3" s="2"/>
      <c r="I3" s="2"/>
    </row>
    <row r="4" spans="2:9" ht="20.100000000000001" customHeight="1" x14ac:dyDescent="0.3">
      <c r="B4" s="3" t="s">
        <v>8</v>
      </c>
      <c r="C4" s="3" t="s">
        <v>9</v>
      </c>
      <c r="D4" s="4" t="s">
        <v>11</v>
      </c>
      <c r="G4" s="3" t="s">
        <v>8</v>
      </c>
      <c r="H4" s="3" t="s">
        <v>9</v>
      </c>
      <c r="I4" s="4" t="s">
        <v>11</v>
      </c>
    </row>
    <row r="5" spans="2:9" ht="20.100000000000001" customHeight="1" x14ac:dyDescent="0.3">
      <c r="B5" s="5" t="s">
        <v>1</v>
      </c>
      <c r="C5" s="9">
        <v>0.33333333333333331</v>
      </c>
      <c r="D5" s="22">
        <f ca="1">NOW()-C5</f>
        <v>45109.020690393518</v>
      </c>
      <c r="G5" s="5" t="s">
        <v>1</v>
      </c>
      <c r="H5" s="9">
        <v>0.33333333333333331</v>
      </c>
      <c r="I5" s="22"/>
    </row>
    <row r="6" spans="2:9" ht="20.100000000000001" customHeight="1" x14ac:dyDescent="0.3">
      <c r="B6" s="6" t="s">
        <v>2</v>
      </c>
      <c r="C6" s="10">
        <v>0.3125</v>
      </c>
      <c r="D6" s="24">
        <f t="shared" ref="D6:D11" ca="1" si="0">NOW()-C6</f>
        <v>45109.041523726853</v>
      </c>
      <c r="G6" s="6" t="s">
        <v>2</v>
      </c>
      <c r="H6" s="10">
        <v>0.3125</v>
      </c>
      <c r="I6" s="24"/>
    </row>
    <row r="7" spans="2:9" ht="20.100000000000001" customHeight="1" x14ac:dyDescent="0.3">
      <c r="B7" s="5" t="s">
        <v>3</v>
      </c>
      <c r="C7" s="9">
        <v>0.375</v>
      </c>
      <c r="D7" s="22">
        <f t="shared" ca="1" si="0"/>
        <v>45108.979023726853</v>
      </c>
      <c r="G7" s="5" t="s">
        <v>3</v>
      </c>
      <c r="H7" s="9">
        <v>0.375</v>
      </c>
      <c r="I7" s="22"/>
    </row>
    <row r="8" spans="2:9" ht="20.100000000000001" customHeight="1" x14ac:dyDescent="0.3">
      <c r="B8" s="6" t="s">
        <v>4</v>
      </c>
      <c r="C8" s="10">
        <v>0.35416666666666669</v>
      </c>
      <c r="D8" s="24">
        <f t="shared" ca="1" si="0"/>
        <v>45108.999857060189</v>
      </c>
      <c r="G8" s="6" t="s">
        <v>4</v>
      </c>
      <c r="H8" s="10">
        <v>0.35416666666666669</v>
      </c>
      <c r="I8" s="24"/>
    </row>
    <row r="9" spans="2:9" ht="20.100000000000001" customHeight="1" x14ac:dyDescent="0.3">
      <c r="B9" s="5" t="s">
        <v>5</v>
      </c>
      <c r="C9" s="9">
        <v>0.39930555555555558</v>
      </c>
      <c r="D9" s="22">
        <f t="shared" ca="1" si="0"/>
        <v>45108.954718171299</v>
      </c>
      <c r="G9" s="5" t="s">
        <v>5</v>
      </c>
      <c r="H9" s="9">
        <v>0.39930555555555558</v>
      </c>
      <c r="I9" s="22"/>
    </row>
    <row r="10" spans="2:9" ht="20.100000000000001" customHeight="1" x14ac:dyDescent="0.3">
      <c r="B10" s="7" t="s">
        <v>6</v>
      </c>
      <c r="C10" s="10">
        <v>0.3263888888888889</v>
      </c>
      <c r="D10" s="24">
        <f t="shared" ca="1" si="0"/>
        <v>45109.027634837963</v>
      </c>
      <c r="G10" s="7" t="s">
        <v>6</v>
      </c>
      <c r="H10" s="10">
        <v>0.3263888888888889</v>
      </c>
      <c r="I10" s="24"/>
    </row>
    <row r="11" spans="2:9" ht="20.100000000000001" customHeight="1" x14ac:dyDescent="0.3">
      <c r="B11" s="8" t="s">
        <v>7</v>
      </c>
      <c r="C11" s="11">
        <v>0.34027777777777773</v>
      </c>
      <c r="D11" s="23">
        <f t="shared" ca="1" si="0"/>
        <v>45109.013745949072</v>
      </c>
      <c r="G11" s="8" t="s">
        <v>7</v>
      </c>
      <c r="H11" s="11">
        <v>0.34027777777777773</v>
      </c>
      <c r="I11" s="23"/>
    </row>
  </sheetData>
  <mergeCells count="2">
    <mergeCell ref="B2:D2"/>
    <mergeCell ref="G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11"/>
  <sheetViews>
    <sheetView showGridLines="0" workbookViewId="0">
      <selection activeCell="I2" sqref="I2:L2"/>
    </sheetView>
  </sheetViews>
  <sheetFormatPr defaultColWidth="9.109375" defaultRowHeight="20.100000000000001" customHeight="1" x14ac:dyDescent="0.3"/>
  <cols>
    <col min="1" max="1" width="5.6640625" style="1" customWidth="1"/>
    <col min="2" max="4" width="17.6640625" style="1" customWidth="1"/>
    <col min="5" max="5" width="34" style="1" bestFit="1" customWidth="1"/>
    <col min="6" max="6" width="9.33203125" style="1" customWidth="1"/>
    <col min="7" max="8" width="9.109375" style="1"/>
    <col min="9" max="12" width="16.6640625" style="1" customWidth="1"/>
    <col min="13" max="16384" width="9.109375" style="1"/>
  </cols>
  <sheetData>
    <row r="2" spans="2:12" ht="20.100000000000001" customHeight="1" thickBot="1" x14ac:dyDescent="0.35">
      <c r="B2" s="48" t="s">
        <v>16</v>
      </c>
      <c r="C2" s="48"/>
      <c r="D2" s="48"/>
      <c r="E2" s="48"/>
      <c r="I2" s="49" t="s">
        <v>22</v>
      </c>
      <c r="J2" s="49"/>
      <c r="K2" s="49"/>
      <c r="L2" s="49"/>
    </row>
    <row r="3" spans="2:12" ht="20.100000000000001" customHeight="1" thickTop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3">
      <c r="B4" s="3" t="s">
        <v>8</v>
      </c>
      <c r="C4" s="3" t="s">
        <v>9</v>
      </c>
      <c r="D4" s="4" t="s">
        <v>10</v>
      </c>
      <c r="E4" s="4" t="s">
        <v>11</v>
      </c>
      <c r="I4" s="3" t="s">
        <v>8</v>
      </c>
      <c r="J4" s="3" t="s">
        <v>9</v>
      </c>
      <c r="K4" s="4" t="s">
        <v>10</v>
      </c>
      <c r="L4" s="4" t="s">
        <v>11</v>
      </c>
    </row>
    <row r="5" spans="2:12" ht="20.100000000000001" customHeight="1" x14ac:dyDescent="0.3">
      <c r="B5" s="5" t="s">
        <v>1</v>
      </c>
      <c r="C5" s="9">
        <v>0.33333333333333331</v>
      </c>
      <c r="D5" s="12">
        <v>0.67361111111111116</v>
      </c>
      <c r="E5" s="42">
        <f>D5-C5</f>
        <v>0.34027777777777785</v>
      </c>
      <c r="I5" s="5" t="s">
        <v>1</v>
      </c>
      <c r="J5" s="9">
        <v>0.33333333333333331</v>
      </c>
      <c r="K5" s="12">
        <v>0.67361111111111116</v>
      </c>
      <c r="L5" s="20"/>
    </row>
    <row r="6" spans="2:12" ht="20.100000000000001" customHeight="1" x14ac:dyDescent="0.3">
      <c r="B6" s="6" t="s">
        <v>2</v>
      </c>
      <c r="C6" s="10">
        <v>0.3125</v>
      </c>
      <c r="D6" s="13">
        <v>0.66666666666666663</v>
      </c>
      <c r="E6" s="44">
        <f t="shared" ref="E6:E11" si="0">D6-C6</f>
        <v>0.35416666666666663</v>
      </c>
      <c r="I6" s="6" t="s">
        <v>2</v>
      </c>
      <c r="J6" s="10">
        <v>0.3125</v>
      </c>
      <c r="K6" s="13">
        <v>0.66666666666666663</v>
      </c>
      <c r="L6" s="16"/>
    </row>
    <row r="7" spans="2:12" ht="20.100000000000001" customHeight="1" x14ac:dyDescent="0.3">
      <c r="B7" s="5" t="s">
        <v>3</v>
      </c>
      <c r="C7" s="9">
        <v>0.375</v>
      </c>
      <c r="D7" s="12">
        <v>0.72222222222222221</v>
      </c>
      <c r="E7" s="42">
        <f t="shared" si="0"/>
        <v>0.34722222222222221</v>
      </c>
      <c r="I7" s="5" t="s">
        <v>3</v>
      </c>
      <c r="J7" s="9">
        <v>0.375</v>
      </c>
      <c r="K7" s="12">
        <v>0.72222222222222221</v>
      </c>
      <c r="L7" s="15"/>
    </row>
    <row r="8" spans="2:12" ht="20.100000000000001" customHeight="1" x14ac:dyDescent="0.3">
      <c r="B8" s="6" t="s">
        <v>4</v>
      </c>
      <c r="C8" s="10">
        <v>0.35416666666666669</v>
      </c>
      <c r="D8" s="13">
        <v>0.6875</v>
      </c>
      <c r="E8" s="44">
        <f t="shared" si="0"/>
        <v>0.33333333333333331</v>
      </c>
      <c r="I8" s="6" t="s">
        <v>4</v>
      </c>
      <c r="J8" s="10">
        <v>0.35416666666666669</v>
      </c>
      <c r="K8" s="13">
        <v>0.6875</v>
      </c>
      <c r="L8" s="16"/>
    </row>
    <row r="9" spans="2:12" ht="20.100000000000001" customHeight="1" x14ac:dyDescent="0.3">
      <c r="B9" s="5" t="s">
        <v>5</v>
      </c>
      <c r="C9" s="9">
        <v>0.39930555555555558</v>
      </c>
      <c r="D9" s="12">
        <v>0.73958333333333337</v>
      </c>
      <c r="E9" s="42">
        <f t="shared" si="0"/>
        <v>0.34027777777777779</v>
      </c>
      <c r="I9" s="5" t="s">
        <v>5</v>
      </c>
      <c r="J9" s="9">
        <v>0.39930555555555558</v>
      </c>
      <c r="K9" s="12">
        <v>0.73958333333333337</v>
      </c>
      <c r="L9" s="15"/>
    </row>
    <row r="10" spans="2:12" ht="20.100000000000001" customHeight="1" x14ac:dyDescent="0.3">
      <c r="B10" s="7" t="s">
        <v>6</v>
      </c>
      <c r="C10" s="10">
        <v>0.3263888888888889</v>
      </c>
      <c r="D10" s="13">
        <v>0.70833333333333337</v>
      </c>
      <c r="E10" s="44">
        <f t="shared" si="0"/>
        <v>0.38194444444444448</v>
      </c>
      <c r="I10" s="7" t="s">
        <v>6</v>
      </c>
      <c r="J10" s="10">
        <v>0.3263888888888889</v>
      </c>
      <c r="K10" s="13">
        <v>0.70833333333333337</v>
      </c>
      <c r="L10" s="17"/>
    </row>
    <row r="11" spans="2:12" ht="18.75" customHeight="1" x14ac:dyDescent="0.3">
      <c r="B11" s="8" t="s">
        <v>7</v>
      </c>
      <c r="C11" s="11">
        <v>0.34027777777777773</v>
      </c>
      <c r="D11" s="14">
        <v>0.64583333333333337</v>
      </c>
      <c r="E11" s="43">
        <f t="shared" si="0"/>
        <v>0.30555555555555564</v>
      </c>
      <c r="I11" s="8" t="s">
        <v>7</v>
      </c>
      <c r="J11" s="11">
        <v>0.34027777777777773</v>
      </c>
      <c r="K11" s="14">
        <v>0.64583333333333337</v>
      </c>
      <c r="L11" s="18"/>
    </row>
  </sheetData>
  <mergeCells count="2">
    <mergeCell ref="B2:E2"/>
    <mergeCell ref="I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8534A-BFCD-492A-BFD5-364EA1303999}">
  <dimension ref="B2:P10"/>
  <sheetViews>
    <sheetView showGridLines="0" workbookViewId="0">
      <selection activeCell="L2" sqref="L2:P2"/>
    </sheetView>
  </sheetViews>
  <sheetFormatPr defaultRowHeight="19.95" customHeight="1" x14ac:dyDescent="0.3"/>
  <cols>
    <col min="1" max="1" width="4.33203125" style="1" customWidth="1"/>
    <col min="2" max="2" width="12" style="1" customWidth="1"/>
    <col min="3" max="3" width="22" style="1" customWidth="1"/>
    <col min="4" max="4" width="22.77734375" style="1" bestFit="1" customWidth="1"/>
    <col min="5" max="5" width="4.33203125" style="1" customWidth="1"/>
    <col min="6" max="6" width="19" style="1" customWidth="1"/>
    <col min="7" max="7" width="4.33203125" style="1" customWidth="1"/>
    <col min="8" max="10" width="8.88671875" style="1"/>
    <col min="11" max="11" width="4.33203125" style="1" customWidth="1"/>
    <col min="12" max="12" width="12" style="1" customWidth="1"/>
    <col min="13" max="13" width="22" style="1" customWidth="1"/>
    <col min="14" max="14" width="22.77734375" style="1" bestFit="1" customWidth="1"/>
    <col min="15" max="15" width="4.33203125" style="1" customWidth="1"/>
    <col min="16" max="16" width="19" style="1" customWidth="1"/>
    <col min="17" max="17" width="4.33203125" style="1" customWidth="1"/>
    <col min="18" max="16384" width="8.88671875" style="1"/>
  </cols>
  <sheetData>
    <row r="2" spans="2:16" ht="19.95" customHeight="1" thickBot="1" x14ac:dyDescent="0.35">
      <c r="B2" s="48" t="s">
        <v>40</v>
      </c>
      <c r="C2" s="48"/>
      <c r="D2" s="48"/>
      <c r="E2" s="48"/>
      <c r="F2" s="48"/>
      <c r="L2" s="49" t="s">
        <v>22</v>
      </c>
      <c r="M2" s="49"/>
      <c r="N2" s="49"/>
      <c r="O2" s="49"/>
      <c r="P2" s="49"/>
    </row>
    <row r="3" spans="2:16" ht="19.95" customHeight="1" thickTop="1" x14ac:dyDescent="0.3"/>
    <row r="4" spans="2:16" ht="19.95" customHeight="1" x14ac:dyDescent="0.3">
      <c r="B4" s="3" t="s">
        <v>47</v>
      </c>
      <c r="C4" s="3" t="s">
        <v>28</v>
      </c>
      <c r="D4" s="45" t="s">
        <v>29</v>
      </c>
      <c r="F4" s="45" t="s">
        <v>48</v>
      </c>
      <c r="L4" s="3" t="s">
        <v>47</v>
      </c>
      <c r="M4" s="3" t="s">
        <v>28</v>
      </c>
      <c r="N4" s="45" t="s">
        <v>29</v>
      </c>
      <c r="P4" s="45" t="s">
        <v>48</v>
      </c>
    </row>
    <row r="5" spans="2:16" ht="19.95" customHeight="1" x14ac:dyDescent="0.3">
      <c r="B5" s="8" t="s">
        <v>30</v>
      </c>
      <c r="C5" s="46" t="s">
        <v>35</v>
      </c>
      <c r="D5" s="47">
        <f>C5-TIME($F$5,0,0)</f>
        <v>45046.958333333336</v>
      </c>
      <c r="F5" s="8">
        <v>10</v>
      </c>
      <c r="L5" s="8" t="s">
        <v>30</v>
      </c>
      <c r="M5" s="46" t="s">
        <v>35</v>
      </c>
      <c r="N5" s="47"/>
      <c r="P5" s="8">
        <v>10</v>
      </c>
    </row>
    <row r="6" spans="2:16" ht="19.95" customHeight="1" x14ac:dyDescent="0.3">
      <c r="B6" s="8" t="s">
        <v>31</v>
      </c>
      <c r="C6" s="46" t="s">
        <v>41</v>
      </c>
      <c r="D6" s="47">
        <f t="shared" ref="D6:D10" si="0">C6-TIME($F$5,0,0)</f>
        <v>45052.937673611115</v>
      </c>
      <c r="L6" s="8" t="s">
        <v>31</v>
      </c>
      <c r="M6" s="46" t="s">
        <v>41</v>
      </c>
      <c r="N6" s="47"/>
    </row>
    <row r="7" spans="2:16" ht="19.95" customHeight="1" x14ac:dyDescent="0.3">
      <c r="B7" s="8" t="s">
        <v>32</v>
      </c>
      <c r="C7" s="46" t="s">
        <v>37</v>
      </c>
      <c r="D7" s="47">
        <f t="shared" si="0"/>
        <v>45056.972395833334</v>
      </c>
      <c r="L7" s="8" t="s">
        <v>32</v>
      </c>
      <c r="M7" s="46" t="s">
        <v>37</v>
      </c>
      <c r="N7" s="47"/>
    </row>
    <row r="8" spans="2:16" ht="19.95" customHeight="1" x14ac:dyDescent="0.3">
      <c r="B8" s="8" t="s">
        <v>33</v>
      </c>
      <c r="C8" s="46" t="s">
        <v>38</v>
      </c>
      <c r="D8" s="47">
        <f t="shared" si="0"/>
        <v>44716.931076388893</v>
      </c>
      <c r="L8" s="8" t="s">
        <v>33</v>
      </c>
      <c r="M8" s="46" t="s">
        <v>38</v>
      </c>
      <c r="N8" s="47"/>
    </row>
    <row r="9" spans="2:16" ht="19.95" customHeight="1" x14ac:dyDescent="0.3">
      <c r="B9" s="8" t="s">
        <v>34</v>
      </c>
      <c r="C9" s="46" t="s">
        <v>39</v>
      </c>
      <c r="D9" s="47">
        <f t="shared" si="0"/>
        <v>44718.930555555555</v>
      </c>
      <c r="L9" s="8" t="s">
        <v>34</v>
      </c>
      <c r="M9" s="46" t="s">
        <v>39</v>
      </c>
      <c r="N9" s="47"/>
    </row>
    <row r="10" spans="2:16" ht="19.95" customHeight="1" x14ac:dyDescent="0.3">
      <c r="B10" s="8" t="s">
        <v>36</v>
      </c>
      <c r="C10" s="47">
        <v>45093.389236111114</v>
      </c>
      <c r="D10" s="47">
        <f t="shared" si="0"/>
        <v>45092.97256944445</v>
      </c>
      <c r="I10"/>
      <c r="L10" s="8" t="s">
        <v>36</v>
      </c>
      <c r="M10" s="47">
        <v>45093.389236111114</v>
      </c>
      <c r="N10" s="47"/>
    </row>
  </sheetData>
  <mergeCells count="2">
    <mergeCell ref="B2:F2"/>
    <mergeCell ref="L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339A-5815-4B1C-A623-F11C0D957F08}">
  <dimension ref="A1:R11"/>
  <sheetViews>
    <sheetView showGridLines="0" workbookViewId="0">
      <selection activeCell="M2" sqref="M2:Q2"/>
    </sheetView>
  </sheetViews>
  <sheetFormatPr defaultRowHeight="19.95" customHeight="1" x14ac:dyDescent="0.3"/>
  <cols>
    <col min="1" max="1" width="4.33203125" customWidth="1"/>
    <col min="2" max="2" width="12.5546875" customWidth="1"/>
    <col min="3" max="4" width="21.88671875" bestFit="1" customWidth="1"/>
    <col min="5" max="5" width="4.33203125" customWidth="1"/>
    <col min="6" max="6" width="19.109375" bestFit="1" customWidth="1"/>
    <col min="7" max="7" width="4.33203125" customWidth="1"/>
    <col min="12" max="12" width="4.33203125" customWidth="1"/>
    <col min="13" max="13" width="12.5546875" customWidth="1"/>
    <col min="14" max="15" width="21.88671875" bestFit="1" customWidth="1"/>
    <col min="16" max="16" width="4.33203125" customWidth="1"/>
    <col min="17" max="17" width="19.109375" bestFit="1" customWidth="1"/>
    <col min="18" max="18" width="4.33203125" customWidth="1"/>
  </cols>
  <sheetData>
    <row r="1" spans="1:18" ht="19.95" customHeight="1" x14ac:dyDescent="0.3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</row>
    <row r="2" spans="1:18" ht="19.95" customHeight="1" thickBot="1" x14ac:dyDescent="0.35">
      <c r="A2" s="1"/>
      <c r="B2" s="48" t="s">
        <v>42</v>
      </c>
      <c r="C2" s="48"/>
      <c r="D2" s="48"/>
      <c r="E2" s="48"/>
      <c r="F2" s="48"/>
      <c r="G2" s="1"/>
      <c r="L2" s="1"/>
      <c r="M2" s="49" t="s">
        <v>22</v>
      </c>
      <c r="N2" s="49"/>
      <c r="O2" s="49"/>
      <c r="P2" s="49"/>
      <c r="Q2" s="49"/>
      <c r="R2" s="1"/>
    </row>
    <row r="3" spans="1:18" ht="19.95" customHeight="1" thickTop="1" x14ac:dyDescent="0.3">
      <c r="A3" s="1"/>
      <c r="B3" s="1"/>
      <c r="C3" s="1"/>
      <c r="D3" s="1"/>
      <c r="E3" s="1"/>
      <c r="F3" s="1"/>
      <c r="G3" s="1"/>
      <c r="L3" s="1"/>
      <c r="M3" s="1"/>
      <c r="N3" s="1"/>
      <c r="O3" s="1"/>
      <c r="P3" s="1"/>
      <c r="Q3" s="1"/>
      <c r="R3" s="1"/>
    </row>
    <row r="4" spans="1:18" ht="19.95" customHeight="1" x14ac:dyDescent="0.3">
      <c r="A4" s="1"/>
      <c r="B4" s="3" t="s">
        <v>47</v>
      </c>
      <c r="C4" s="3" t="s">
        <v>28</v>
      </c>
      <c r="D4" s="45" t="s">
        <v>29</v>
      </c>
      <c r="E4" s="1"/>
      <c r="F4" s="45" t="s">
        <v>48</v>
      </c>
      <c r="G4" s="1"/>
      <c r="L4" s="1"/>
      <c r="M4" s="3" t="s">
        <v>47</v>
      </c>
      <c r="N4" s="3" t="s">
        <v>28</v>
      </c>
      <c r="O4" s="45" t="s">
        <v>29</v>
      </c>
      <c r="P4" s="1"/>
      <c r="Q4" s="45" t="s">
        <v>48</v>
      </c>
      <c r="R4" s="1"/>
    </row>
    <row r="5" spans="1:18" ht="19.95" customHeight="1" x14ac:dyDescent="0.3">
      <c r="A5" s="1"/>
      <c r="B5" s="8" t="s">
        <v>30</v>
      </c>
      <c r="C5" s="46" t="s">
        <v>35</v>
      </c>
      <c r="D5" s="47">
        <f>C5-($F$5/24)</f>
        <v>45045.375</v>
      </c>
      <c r="E5" s="1"/>
      <c r="F5" s="8">
        <v>48</v>
      </c>
      <c r="G5" s="1"/>
      <c r="L5" s="1"/>
      <c r="M5" s="8" t="s">
        <v>30</v>
      </c>
      <c r="N5" s="46" t="s">
        <v>35</v>
      </c>
      <c r="O5" s="47"/>
      <c r="P5" s="1"/>
      <c r="Q5" s="8">
        <v>48</v>
      </c>
      <c r="R5" s="1"/>
    </row>
    <row r="6" spans="1:18" ht="19.95" customHeight="1" x14ac:dyDescent="0.3">
      <c r="A6" s="1"/>
      <c r="B6" s="8" t="s">
        <v>31</v>
      </c>
      <c r="C6" s="46" t="s">
        <v>41</v>
      </c>
      <c r="D6" s="47">
        <f t="shared" ref="D6:D10" si="0">C6-($F$5/24)</f>
        <v>45051.35434027778</v>
      </c>
      <c r="E6" s="1"/>
      <c r="F6" s="1"/>
      <c r="G6" s="1"/>
      <c r="L6" s="1"/>
      <c r="M6" s="8" t="s">
        <v>31</v>
      </c>
      <c r="N6" s="46" t="s">
        <v>41</v>
      </c>
      <c r="O6" s="47"/>
      <c r="P6" s="1"/>
      <c r="Q6" s="1"/>
      <c r="R6" s="1"/>
    </row>
    <row r="7" spans="1:18" ht="19.95" customHeight="1" x14ac:dyDescent="0.3">
      <c r="A7" s="1"/>
      <c r="B7" s="8" t="s">
        <v>32</v>
      </c>
      <c r="C7" s="46" t="s">
        <v>37</v>
      </c>
      <c r="D7" s="47">
        <f t="shared" si="0"/>
        <v>45055.389062499999</v>
      </c>
      <c r="E7" s="1"/>
      <c r="F7" s="1"/>
      <c r="G7" s="1"/>
      <c r="L7" s="1"/>
      <c r="M7" s="8" t="s">
        <v>32</v>
      </c>
      <c r="N7" s="46" t="s">
        <v>37</v>
      </c>
      <c r="O7" s="47"/>
      <c r="P7" s="1"/>
      <c r="Q7" s="1"/>
      <c r="R7" s="1"/>
    </row>
    <row r="8" spans="1:18" ht="19.95" customHeight="1" x14ac:dyDescent="0.3">
      <c r="A8" s="1"/>
      <c r="B8" s="8" t="s">
        <v>33</v>
      </c>
      <c r="C8" s="46" t="s">
        <v>38</v>
      </c>
      <c r="D8" s="47">
        <f t="shared" si="0"/>
        <v>44715.347743055558</v>
      </c>
      <c r="E8" s="1"/>
      <c r="F8" s="1"/>
      <c r="G8" s="1"/>
      <c r="L8" s="1"/>
      <c r="M8" s="8" t="s">
        <v>33</v>
      </c>
      <c r="N8" s="46" t="s">
        <v>38</v>
      </c>
      <c r="O8" s="47"/>
      <c r="P8" s="1"/>
      <c r="Q8" s="1"/>
      <c r="R8" s="1"/>
    </row>
    <row r="9" spans="1:18" ht="19.95" customHeight="1" x14ac:dyDescent="0.3">
      <c r="A9" s="1"/>
      <c r="B9" s="8" t="s">
        <v>34</v>
      </c>
      <c r="C9" s="46" t="s">
        <v>39</v>
      </c>
      <c r="D9" s="47">
        <f t="shared" si="0"/>
        <v>44717.347222222219</v>
      </c>
      <c r="E9" s="1"/>
      <c r="F9" s="1"/>
      <c r="G9" s="1"/>
      <c r="L9" s="1"/>
      <c r="M9" s="8" t="s">
        <v>34</v>
      </c>
      <c r="N9" s="46" t="s">
        <v>39</v>
      </c>
      <c r="O9" s="47"/>
      <c r="P9" s="1"/>
      <c r="Q9" s="1"/>
      <c r="R9" s="1"/>
    </row>
    <row r="10" spans="1:18" ht="19.95" customHeight="1" x14ac:dyDescent="0.3">
      <c r="A10" s="1"/>
      <c r="B10" s="8" t="s">
        <v>36</v>
      </c>
      <c r="C10" s="47">
        <v>45093.389236111114</v>
      </c>
      <c r="D10" s="47">
        <f t="shared" si="0"/>
        <v>45091.389236111114</v>
      </c>
      <c r="E10" s="1"/>
      <c r="F10" s="1"/>
      <c r="G10" s="1"/>
      <c r="L10" s="1"/>
      <c r="M10" s="8" t="s">
        <v>36</v>
      </c>
      <c r="N10" s="47">
        <v>45093.389236111114</v>
      </c>
      <c r="O10" s="47"/>
      <c r="P10" s="1"/>
      <c r="Q10" s="1"/>
      <c r="R10" s="1"/>
    </row>
    <row r="11" spans="1:18" ht="19.95" customHeight="1" x14ac:dyDescent="0.3">
      <c r="A11" s="1"/>
      <c r="B11" s="1"/>
      <c r="C11" s="1"/>
      <c r="D11" s="1"/>
      <c r="E11" s="1"/>
      <c r="F11" s="1"/>
      <c r="G11" s="1"/>
    </row>
  </sheetData>
  <mergeCells count="2">
    <mergeCell ref="B2:F2"/>
    <mergeCell ref="M2:Q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33F3F-1A54-4D92-A1A9-25D2F50D38C8}">
  <dimension ref="A1:R11"/>
  <sheetViews>
    <sheetView showGridLines="0" workbookViewId="0">
      <selection activeCell="M2" sqref="M2:Q2"/>
    </sheetView>
  </sheetViews>
  <sheetFormatPr defaultRowHeight="19.95" customHeight="1" x14ac:dyDescent="0.3"/>
  <cols>
    <col min="1" max="1" width="4.33203125" customWidth="1"/>
    <col min="2" max="2" width="12.6640625" customWidth="1"/>
    <col min="3" max="4" width="21.88671875" bestFit="1" customWidth="1"/>
    <col min="5" max="5" width="4.33203125" customWidth="1"/>
    <col min="6" max="6" width="21.5546875" bestFit="1" customWidth="1"/>
    <col min="7" max="7" width="4.33203125" customWidth="1"/>
    <col min="12" max="12" width="4.33203125" customWidth="1"/>
    <col min="13" max="13" width="12.6640625" customWidth="1"/>
    <col min="14" max="15" width="21.88671875" bestFit="1" customWidth="1"/>
    <col min="16" max="16" width="4.33203125" customWidth="1"/>
    <col min="17" max="17" width="21.5546875" bestFit="1" customWidth="1"/>
    <col min="18" max="18" width="4.33203125" customWidth="1"/>
  </cols>
  <sheetData>
    <row r="1" spans="1:18" ht="19.95" customHeight="1" x14ac:dyDescent="0.3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</row>
    <row r="2" spans="1:18" ht="19.95" customHeight="1" thickBot="1" x14ac:dyDescent="0.35">
      <c r="A2" s="1"/>
      <c r="B2" s="48" t="s">
        <v>43</v>
      </c>
      <c r="C2" s="48"/>
      <c r="D2" s="48"/>
      <c r="E2" s="48"/>
      <c r="F2" s="48"/>
      <c r="G2" s="1"/>
      <c r="L2" s="1"/>
      <c r="M2" s="49" t="s">
        <v>22</v>
      </c>
      <c r="N2" s="49"/>
      <c r="O2" s="49"/>
      <c r="P2" s="49"/>
      <c r="Q2" s="49"/>
      <c r="R2" s="1"/>
    </row>
    <row r="3" spans="1:18" ht="19.95" customHeight="1" thickTop="1" x14ac:dyDescent="0.3">
      <c r="A3" s="1"/>
      <c r="B3" s="1"/>
      <c r="C3" s="1"/>
      <c r="D3" s="1"/>
      <c r="E3" s="1"/>
      <c r="F3" s="1"/>
      <c r="G3" s="1"/>
      <c r="L3" s="1"/>
      <c r="M3" s="1"/>
      <c r="N3" s="1"/>
      <c r="O3" s="1"/>
      <c r="P3" s="1"/>
      <c r="Q3" s="1"/>
      <c r="R3" s="1"/>
    </row>
    <row r="4" spans="1:18" ht="19.95" customHeight="1" x14ac:dyDescent="0.3">
      <c r="A4" s="1"/>
      <c r="B4" s="3" t="s">
        <v>47</v>
      </c>
      <c r="C4" s="3" t="s">
        <v>28</v>
      </c>
      <c r="D4" s="45" t="s">
        <v>29</v>
      </c>
      <c r="E4" s="1"/>
      <c r="F4" s="45" t="s">
        <v>49</v>
      </c>
      <c r="G4" s="1"/>
      <c r="L4" s="1"/>
      <c r="M4" s="3" t="s">
        <v>47</v>
      </c>
      <c r="N4" s="3" t="s">
        <v>28</v>
      </c>
      <c r="O4" s="45" t="s">
        <v>29</v>
      </c>
      <c r="P4" s="1"/>
      <c r="Q4" s="45" t="s">
        <v>49</v>
      </c>
      <c r="R4" s="1"/>
    </row>
    <row r="5" spans="1:18" ht="19.95" customHeight="1" x14ac:dyDescent="0.3">
      <c r="A5" s="1"/>
      <c r="B5" s="8" t="s">
        <v>30</v>
      </c>
      <c r="C5" s="46" t="s">
        <v>35</v>
      </c>
      <c r="D5" s="47">
        <f>C5-TIME(0,$F$5,0)</f>
        <v>45047.34375</v>
      </c>
      <c r="E5" s="1"/>
      <c r="F5" s="8">
        <v>45</v>
      </c>
      <c r="G5" s="1"/>
      <c r="L5" s="1"/>
      <c r="M5" s="8" t="s">
        <v>30</v>
      </c>
      <c r="N5" s="46" t="s">
        <v>35</v>
      </c>
      <c r="O5" s="47"/>
      <c r="P5" s="1"/>
      <c r="Q5" s="8">
        <v>45</v>
      </c>
      <c r="R5" s="1"/>
    </row>
    <row r="6" spans="1:18" ht="19.95" customHeight="1" x14ac:dyDescent="0.3">
      <c r="A6" s="1"/>
      <c r="B6" s="8" t="s">
        <v>31</v>
      </c>
      <c r="C6" s="46" t="s">
        <v>41</v>
      </c>
      <c r="D6" s="47">
        <f t="shared" ref="D6:D10" si="0">C6-TIME(0,$F$5,0)</f>
        <v>45053.32309027778</v>
      </c>
      <c r="E6" s="1"/>
      <c r="F6" s="1"/>
      <c r="G6" s="1"/>
      <c r="L6" s="1"/>
      <c r="M6" s="8" t="s">
        <v>31</v>
      </c>
      <c r="N6" s="46" t="s">
        <v>41</v>
      </c>
      <c r="O6" s="47"/>
      <c r="P6" s="1"/>
      <c r="Q6" s="1"/>
      <c r="R6" s="1"/>
    </row>
    <row r="7" spans="1:18" ht="19.95" customHeight="1" x14ac:dyDescent="0.3">
      <c r="A7" s="1"/>
      <c r="B7" s="8" t="s">
        <v>32</v>
      </c>
      <c r="C7" s="46" t="s">
        <v>37</v>
      </c>
      <c r="D7" s="47">
        <f t="shared" si="0"/>
        <v>45057.357812499999</v>
      </c>
      <c r="E7" s="1"/>
      <c r="F7" s="1"/>
      <c r="G7" s="1"/>
      <c r="L7" s="1"/>
      <c r="M7" s="8" t="s">
        <v>32</v>
      </c>
      <c r="N7" s="46" t="s">
        <v>37</v>
      </c>
      <c r="O7" s="47"/>
      <c r="P7" s="1"/>
      <c r="Q7" s="1"/>
      <c r="R7" s="1"/>
    </row>
    <row r="8" spans="1:18" ht="19.95" customHeight="1" x14ac:dyDescent="0.3">
      <c r="A8" s="1"/>
      <c r="B8" s="8" t="s">
        <v>33</v>
      </c>
      <c r="C8" s="46" t="s">
        <v>38</v>
      </c>
      <c r="D8" s="47">
        <f t="shared" si="0"/>
        <v>44717.316493055558</v>
      </c>
      <c r="E8" s="1"/>
      <c r="F8" s="1"/>
      <c r="G8" s="1"/>
      <c r="L8" s="1"/>
      <c r="M8" s="8" t="s">
        <v>33</v>
      </c>
      <c r="N8" s="46" t="s">
        <v>38</v>
      </c>
      <c r="O8" s="47"/>
      <c r="P8" s="1"/>
      <c r="Q8" s="1"/>
      <c r="R8" s="1"/>
    </row>
    <row r="9" spans="1:18" ht="19.95" customHeight="1" x14ac:dyDescent="0.3">
      <c r="A9" s="1"/>
      <c r="B9" s="8" t="s">
        <v>34</v>
      </c>
      <c r="C9" s="46" t="s">
        <v>39</v>
      </c>
      <c r="D9" s="47">
        <f t="shared" si="0"/>
        <v>44719.315972222219</v>
      </c>
      <c r="E9" s="1"/>
      <c r="F9" s="1"/>
      <c r="G9" s="1"/>
      <c r="L9" s="1"/>
      <c r="M9" s="8" t="s">
        <v>34</v>
      </c>
      <c r="N9" s="46" t="s">
        <v>39</v>
      </c>
      <c r="O9" s="47"/>
      <c r="P9" s="1"/>
      <c r="Q9" s="1"/>
      <c r="R9" s="1"/>
    </row>
    <row r="10" spans="1:18" ht="19.95" customHeight="1" x14ac:dyDescent="0.3">
      <c r="A10" s="1"/>
      <c r="B10" s="8" t="s">
        <v>36</v>
      </c>
      <c r="C10" s="47">
        <v>45093.389236111114</v>
      </c>
      <c r="D10" s="47">
        <f t="shared" si="0"/>
        <v>45093.357986111114</v>
      </c>
      <c r="E10" s="1"/>
      <c r="F10" s="1"/>
      <c r="G10" s="1"/>
      <c r="L10" s="1"/>
      <c r="M10" s="8" t="s">
        <v>36</v>
      </c>
      <c r="N10" s="47">
        <v>45093.389236111114</v>
      </c>
      <c r="O10" s="47"/>
      <c r="P10" s="1"/>
      <c r="Q10" s="1"/>
      <c r="R10" s="1"/>
    </row>
    <row r="11" spans="1:18" ht="19.95" customHeight="1" x14ac:dyDescent="0.3">
      <c r="A11" s="1"/>
      <c r="B11" s="1"/>
      <c r="C11" s="1"/>
      <c r="D11" s="1"/>
      <c r="E11" s="1"/>
      <c r="F11" s="1"/>
      <c r="G11" s="1"/>
    </row>
  </sheetData>
  <mergeCells count="2">
    <mergeCell ref="B2:F2"/>
    <mergeCell ref="M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0F03-FFC5-4470-B29E-6325CB2EB2E6}">
  <dimension ref="A1:R11"/>
  <sheetViews>
    <sheetView showGridLines="0" workbookViewId="0">
      <selection activeCell="F18" sqref="F18"/>
    </sheetView>
  </sheetViews>
  <sheetFormatPr defaultRowHeight="19.95" customHeight="1" x14ac:dyDescent="0.3"/>
  <cols>
    <col min="1" max="1" width="4.33203125" customWidth="1"/>
    <col min="2" max="2" width="12.109375" customWidth="1"/>
    <col min="3" max="3" width="21.88671875" bestFit="1" customWidth="1"/>
    <col min="4" max="4" width="21.6640625" bestFit="1" customWidth="1"/>
    <col min="5" max="5" width="4.33203125" customWidth="1"/>
    <col min="6" max="6" width="21.5546875" bestFit="1" customWidth="1"/>
    <col min="7" max="7" width="4.33203125" customWidth="1"/>
    <col min="12" max="12" width="4.33203125" customWidth="1"/>
    <col min="13" max="13" width="12.109375" customWidth="1"/>
    <col min="14" max="14" width="21.88671875" bestFit="1" customWidth="1"/>
    <col min="15" max="15" width="21.6640625" bestFit="1" customWidth="1"/>
    <col min="16" max="16" width="4.33203125" customWidth="1"/>
    <col min="17" max="17" width="21.5546875" bestFit="1" customWidth="1"/>
    <col min="18" max="18" width="4.33203125" customWidth="1"/>
  </cols>
  <sheetData>
    <row r="1" spans="1:18" ht="19.95" customHeight="1" x14ac:dyDescent="0.3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</row>
    <row r="2" spans="1:18" ht="19.95" customHeight="1" thickBot="1" x14ac:dyDescent="0.35">
      <c r="A2" s="1"/>
      <c r="B2" s="48" t="s">
        <v>44</v>
      </c>
      <c r="C2" s="48"/>
      <c r="D2" s="48"/>
      <c r="E2" s="48"/>
      <c r="F2" s="48"/>
      <c r="G2" s="1"/>
      <c r="L2" s="1"/>
      <c r="M2" s="49" t="s">
        <v>22</v>
      </c>
      <c r="N2" s="49"/>
      <c r="O2" s="49"/>
      <c r="P2" s="49"/>
      <c r="Q2" s="49"/>
      <c r="R2" s="1"/>
    </row>
    <row r="3" spans="1:18" ht="19.95" customHeight="1" thickTop="1" x14ac:dyDescent="0.3">
      <c r="A3" s="1"/>
      <c r="B3" s="1"/>
      <c r="C3" s="1"/>
      <c r="D3" s="1"/>
      <c r="E3" s="1"/>
      <c r="F3" s="1"/>
      <c r="G3" s="1"/>
      <c r="L3" s="1"/>
      <c r="M3" s="1"/>
      <c r="N3" s="1"/>
      <c r="O3" s="1"/>
      <c r="P3" s="1"/>
      <c r="Q3" s="1"/>
      <c r="R3" s="1"/>
    </row>
    <row r="4" spans="1:18" ht="19.95" customHeight="1" x14ac:dyDescent="0.3">
      <c r="A4" s="1"/>
      <c r="B4" s="3" t="s">
        <v>47</v>
      </c>
      <c r="C4" s="3" t="s">
        <v>28</v>
      </c>
      <c r="D4" s="45" t="s">
        <v>29</v>
      </c>
      <c r="E4" s="1"/>
      <c r="F4" s="45" t="s">
        <v>49</v>
      </c>
      <c r="G4" s="1"/>
      <c r="L4" s="1"/>
      <c r="M4" s="3" t="s">
        <v>47</v>
      </c>
      <c r="N4" s="3" t="s">
        <v>28</v>
      </c>
      <c r="O4" s="45" t="s">
        <v>29</v>
      </c>
      <c r="P4" s="1"/>
      <c r="Q4" s="45" t="s">
        <v>49</v>
      </c>
      <c r="R4" s="1"/>
    </row>
    <row r="5" spans="1:18" ht="19.95" customHeight="1" x14ac:dyDescent="0.3">
      <c r="A5" s="1"/>
      <c r="B5" s="8" t="s">
        <v>30</v>
      </c>
      <c r="C5" s="46" t="s">
        <v>35</v>
      </c>
      <c r="D5" s="47">
        <f>C5-($F$5/1440)</f>
        <v>45046.854166666664</v>
      </c>
      <c r="E5" s="1"/>
      <c r="F5" s="8">
        <v>750</v>
      </c>
      <c r="G5" s="1"/>
      <c r="L5" s="1"/>
      <c r="M5" s="8" t="s">
        <v>30</v>
      </c>
      <c r="N5" s="46" t="s">
        <v>35</v>
      </c>
      <c r="O5" s="47"/>
      <c r="P5" s="1"/>
      <c r="Q5" s="8">
        <v>750</v>
      </c>
      <c r="R5" s="1"/>
    </row>
    <row r="6" spans="1:18" ht="19.95" customHeight="1" x14ac:dyDescent="0.3">
      <c r="A6" s="1"/>
      <c r="B6" s="8" t="s">
        <v>31</v>
      </c>
      <c r="C6" s="46" t="s">
        <v>41</v>
      </c>
      <c r="D6" s="47">
        <f t="shared" ref="D6:D10" si="0">C6-($F$5/1440)</f>
        <v>45052.833506944444</v>
      </c>
      <c r="E6" s="1"/>
      <c r="F6" s="1"/>
      <c r="G6" s="1"/>
      <c r="L6" s="1"/>
      <c r="M6" s="8" t="s">
        <v>31</v>
      </c>
      <c r="N6" s="46" t="s">
        <v>41</v>
      </c>
      <c r="O6" s="47"/>
      <c r="P6" s="1"/>
      <c r="Q6" s="1"/>
      <c r="R6" s="1"/>
    </row>
    <row r="7" spans="1:18" ht="19.95" customHeight="1" x14ac:dyDescent="0.3">
      <c r="A7" s="1"/>
      <c r="B7" s="8" t="s">
        <v>32</v>
      </c>
      <c r="C7" s="46" t="s">
        <v>37</v>
      </c>
      <c r="D7" s="47">
        <f t="shared" si="0"/>
        <v>45056.868229166663</v>
      </c>
      <c r="E7" s="1"/>
      <c r="F7" s="1"/>
      <c r="G7" s="1"/>
      <c r="L7" s="1"/>
      <c r="M7" s="8" t="s">
        <v>32</v>
      </c>
      <c r="N7" s="46" t="s">
        <v>37</v>
      </c>
      <c r="O7" s="47"/>
      <c r="P7" s="1"/>
      <c r="Q7" s="1"/>
      <c r="R7" s="1"/>
    </row>
    <row r="8" spans="1:18" ht="19.95" customHeight="1" x14ac:dyDescent="0.3">
      <c r="A8" s="1"/>
      <c r="B8" s="8" t="s">
        <v>33</v>
      </c>
      <c r="C8" s="46" t="s">
        <v>38</v>
      </c>
      <c r="D8" s="47">
        <f t="shared" si="0"/>
        <v>44716.826909722222</v>
      </c>
      <c r="E8" s="1"/>
      <c r="F8" s="1"/>
      <c r="G8" s="1"/>
      <c r="L8" s="1"/>
      <c r="M8" s="8" t="s">
        <v>33</v>
      </c>
      <c r="N8" s="46" t="s">
        <v>38</v>
      </c>
      <c r="O8" s="47"/>
      <c r="P8" s="1"/>
      <c r="Q8" s="1"/>
      <c r="R8" s="1"/>
    </row>
    <row r="9" spans="1:18" ht="19.95" customHeight="1" x14ac:dyDescent="0.3">
      <c r="A9" s="1"/>
      <c r="B9" s="8" t="s">
        <v>34</v>
      </c>
      <c r="C9" s="46" t="s">
        <v>39</v>
      </c>
      <c r="D9" s="47">
        <f t="shared" si="0"/>
        <v>44718.826388888883</v>
      </c>
      <c r="E9" s="1"/>
      <c r="F9" s="1"/>
      <c r="G9" s="1"/>
      <c r="L9" s="1"/>
      <c r="M9" s="8" t="s">
        <v>34</v>
      </c>
      <c r="N9" s="46" t="s">
        <v>39</v>
      </c>
      <c r="O9" s="47"/>
      <c r="P9" s="1"/>
      <c r="Q9" s="1"/>
      <c r="R9" s="1"/>
    </row>
    <row r="10" spans="1:18" ht="19.95" customHeight="1" x14ac:dyDescent="0.3">
      <c r="A10" s="1"/>
      <c r="B10" s="8" t="s">
        <v>36</v>
      </c>
      <c r="C10" s="47">
        <v>45093.389236111114</v>
      </c>
      <c r="D10" s="47">
        <f t="shared" si="0"/>
        <v>45092.868402777778</v>
      </c>
      <c r="E10" s="1"/>
      <c r="F10" s="1"/>
      <c r="G10" s="1"/>
      <c r="L10" s="1"/>
      <c r="M10" s="8" t="s">
        <v>36</v>
      </c>
      <c r="N10" s="47">
        <v>45093.389236111114</v>
      </c>
      <c r="O10" s="47"/>
      <c r="P10" s="1"/>
      <c r="Q10" s="1"/>
      <c r="R10" s="1"/>
    </row>
    <row r="11" spans="1:18" ht="19.95" customHeight="1" x14ac:dyDescent="0.3">
      <c r="A11" s="1"/>
      <c r="B11" s="1"/>
      <c r="C11" s="1"/>
      <c r="D11" s="1"/>
      <c r="E11" s="1"/>
      <c r="F11" s="1"/>
      <c r="G11" s="1"/>
    </row>
  </sheetData>
  <mergeCells count="2">
    <mergeCell ref="B2:F2"/>
    <mergeCell ref="M2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189D-2390-4FCF-86F7-5961C92410E3}">
  <dimension ref="A1:R11"/>
  <sheetViews>
    <sheetView showGridLines="0" workbookViewId="0">
      <selection activeCell="J16" sqref="J16"/>
    </sheetView>
  </sheetViews>
  <sheetFormatPr defaultRowHeight="19.95" customHeight="1" x14ac:dyDescent="0.3"/>
  <cols>
    <col min="1" max="1" width="4.33203125" customWidth="1"/>
    <col min="2" max="2" width="12.6640625" customWidth="1"/>
    <col min="3" max="4" width="21.88671875" bestFit="1" customWidth="1"/>
    <col min="5" max="5" width="4.33203125" customWidth="1"/>
    <col min="6" max="6" width="21.44140625" bestFit="1" customWidth="1"/>
    <col min="7" max="7" width="4.33203125" customWidth="1"/>
    <col min="12" max="12" width="4.33203125" customWidth="1"/>
    <col min="13" max="13" width="12.6640625" customWidth="1"/>
    <col min="14" max="15" width="21.88671875" bestFit="1" customWidth="1"/>
    <col min="16" max="16" width="4.33203125" customWidth="1"/>
    <col min="17" max="17" width="21.44140625" bestFit="1" customWidth="1"/>
    <col min="18" max="18" width="4.33203125" customWidth="1"/>
  </cols>
  <sheetData>
    <row r="1" spans="1:18" ht="19.95" customHeight="1" x14ac:dyDescent="0.3">
      <c r="A1" s="1"/>
      <c r="B1" s="1"/>
      <c r="C1" s="1"/>
      <c r="D1" s="1"/>
      <c r="E1" s="1"/>
      <c r="F1" s="1"/>
      <c r="G1" s="1"/>
      <c r="L1" s="1"/>
      <c r="M1" s="1"/>
      <c r="N1" s="1"/>
      <c r="O1" s="1"/>
      <c r="P1" s="1"/>
      <c r="Q1" s="1"/>
      <c r="R1" s="1"/>
    </row>
    <row r="2" spans="1:18" ht="19.95" customHeight="1" thickBot="1" x14ac:dyDescent="0.35">
      <c r="A2" s="1"/>
      <c r="B2" s="48" t="s">
        <v>45</v>
      </c>
      <c r="C2" s="48"/>
      <c r="D2" s="48"/>
      <c r="E2" s="48"/>
      <c r="F2" s="48"/>
      <c r="G2" s="1"/>
      <c r="L2" s="1"/>
      <c r="M2" s="49" t="s">
        <v>22</v>
      </c>
      <c r="N2" s="49"/>
      <c r="O2" s="49"/>
      <c r="P2" s="49"/>
      <c r="Q2" s="49"/>
      <c r="R2" s="1"/>
    </row>
    <row r="3" spans="1:18" ht="19.95" customHeight="1" thickTop="1" x14ac:dyDescent="0.3">
      <c r="A3" s="1"/>
      <c r="B3" s="1"/>
      <c r="C3" s="1"/>
      <c r="D3" s="1"/>
      <c r="E3" s="1"/>
      <c r="F3" s="1"/>
      <c r="G3" s="1"/>
      <c r="L3" s="1"/>
      <c r="M3" s="1"/>
      <c r="N3" s="1"/>
      <c r="O3" s="1"/>
      <c r="P3" s="1"/>
      <c r="Q3" s="1"/>
      <c r="R3" s="1"/>
    </row>
    <row r="4" spans="1:18" ht="19.95" customHeight="1" x14ac:dyDescent="0.3">
      <c r="A4" s="1"/>
      <c r="B4" s="3" t="s">
        <v>47</v>
      </c>
      <c r="C4" s="3" t="s">
        <v>28</v>
      </c>
      <c r="D4" s="45" t="s">
        <v>29</v>
      </c>
      <c r="E4" s="1"/>
      <c r="F4" s="45" t="s">
        <v>50</v>
      </c>
      <c r="G4" s="1"/>
      <c r="L4" s="1"/>
      <c r="M4" s="3" t="s">
        <v>47</v>
      </c>
      <c r="N4" s="3" t="s">
        <v>28</v>
      </c>
      <c r="O4" s="45" t="s">
        <v>29</v>
      </c>
      <c r="P4" s="1"/>
      <c r="Q4" s="45" t="s">
        <v>50</v>
      </c>
      <c r="R4" s="1"/>
    </row>
    <row r="5" spans="1:18" ht="19.95" customHeight="1" x14ac:dyDescent="0.3">
      <c r="A5" s="1"/>
      <c r="B5" s="8" t="s">
        <v>30</v>
      </c>
      <c r="C5" s="46" t="s">
        <v>35</v>
      </c>
      <c r="D5" s="47">
        <f>C5-TIME(0,0,$F$5)</f>
        <v>45047.374479166669</v>
      </c>
      <c r="E5" s="1"/>
      <c r="F5" s="8">
        <v>45</v>
      </c>
      <c r="G5" s="1"/>
      <c r="L5" s="1"/>
      <c r="M5" s="8" t="s">
        <v>30</v>
      </c>
      <c r="N5" s="46" t="s">
        <v>35</v>
      </c>
      <c r="O5" s="47"/>
      <c r="P5" s="1"/>
      <c r="Q5" s="8">
        <v>45</v>
      </c>
      <c r="R5" s="1"/>
    </row>
    <row r="6" spans="1:18" ht="19.95" customHeight="1" x14ac:dyDescent="0.3">
      <c r="A6" s="1"/>
      <c r="B6" s="8" t="s">
        <v>31</v>
      </c>
      <c r="C6" s="46" t="s">
        <v>41</v>
      </c>
      <c r="D6" s="47">
        <f t="shared" ref="D6:D10" si="0">C6-TIME(0,0,$F$5)</f>
        <v>45053.353819444448</v>
      </c>
      <c r="E6" s="1"/>
      <c r="F6" s="1"/>
      <c r="G6" s="1"/>
      <c r="L6" s="1"/>
      <c r="M6" s="8" t="s">
        <v>31</v>
      </c>
      <c r="N6" s="46" t="s">
        <v>41</v>
      </c>
      <c r="O6" s="47"/>
      <c r="P6" s="1"/>
      <c r="Q6" s="1"/>
      <c r="R6" s="1"/>
    </row>
    <row r="7" spans="1:18" ht="19.95" customHeight="1" x14ac:dyDescent="0.3">
      <c r="A7" s="1"/>
      <c r="B7" s="8" t="s">
        <v>32</v>
      </c>
      <c r="C7" s="46" t="s">
        <v>37</v>
      </c>
      <c r="D7" s="47">
        <f t="shared" si="0"/>
        <v>45057.388541666667</v>
      </c>
      <c r="E7" s="1"/>
      <c r="F7" s="1"/>
      <c r="G7" s="1"/>
      <c r="L7" s="1"/>
      <c r="M7" s="8" t="s">
        <v>32</v>
      </c>
      <c r="N7" s="46" t="s">
        <v>37</v>
      </c>
      <c r="O7" s="47"/>
      <c r="P7" s="1"/>
      <c r="Q7" s="1"/>
      <c r="R7" s="1"/>
    </row>
    <row r="8" spans="1:18" ht="19.95" customHeight="1" x14ac:dyDescent="0.3">
      <c r="A8" s="1"/>
      <c r="B8" s="8" t="s">
        <v>33</v>
      </c>
      <c r="C8" s="46" t="s">
        <v>38</v>
      </c>
      <c r="D8" s="47">
        <f t="shared" si="0"/>
        <v>44717.347222222226</v>
      </c>
      <c r="E8" s="1"/>
      <c r="F8" s="1"/>
      <c r="G8" s="1"/>
      <c r="L8" s="1"/>
      <c r="M8" s="8" t="s">
        <v>33</v>
      </c>
      <c r="N8" s="46" t="s">
        <v>38</v>
      </c>
      <c r="O8" s="47"/>
      <c r="P8" s="1"/>
      <c r="Q8" s="1"/>
      <c r="R8" s="1"/>
    </row>
    <row r="9" spans="1:18" ht="19.95" customHeight="1" x14ac:dyDescent="0.3">
      <c r="A9" s="1"/>
      <c r="B9" s="8" t="s">
        <v>34</v>
      </c>
      <c r="C9" s="46" t="s">
        <v>39</v>
      </c>
      <c r="D9" s="47">
        <f t="shared" si="0"/>
        <v>44719.346701388888</v>
      </c>
      <c r="E9" s="1"/>
      <c r="F9" s="1"/>
      <c r="G9" s="1"/>
      <c r="L9" s="1"/>
      <c r="M9" s="8" t="s">
        <v>34</v>
      </c>
      <c r="N9" s="46" t="s">
        <v>39</v>
      </c>
      <c r="O9" s="47"/>
      <c r="P9" s="1"/>
      <c r="Q9" s="1"/>
      <c r="R9" s="1"/>
    </row>
    <row r="10" spans="1:18" ht="19.95" customHeight="1" x14ac:dyDescent="0.3">
      <c r="A10" s="1"/>
      <c r="B10" s="8" t="s">
        <v>36</v>
      </c>
      <c r="C10" s="47">
        <v>45093.389236111114</v>
      </c>
      <c r="D10" s="47">
        <f t="shared" si="0"/>
        <v>45093.388715277782</v>
      </c>
      <c r="E10" s="1"/>
      <c r="F10" s="1"/>
      <c r="G10" s="1"/>
      <c r="L10" s="1"/>
      <c r="M10" s="8" t="s">
        <v>36</v>
      </c>
      <c r="N10" s="47">
        <v>45093.389236111114</v>
      </c>
      <c r="O10" s="47"/>
      <c r="P10" s="1"/>
      <c r="Q10" s="1"/>
      <c r="R10" s="1"/>
    </row>
    <row r="11" spans="1:18" ht="19.95" customHeight="1" x14ac:dyDescent="0.3">
      <c r="A11" s="1"/>
      <c r="B11" s="1"/>
      <c r="C11" s="1"/>
      <c r="D11" s="1"/>
      <c r="E11" s="1"/>
      <c r="F11" s="1"/>
      <c r="G11" s="1"/>
    </row>
  </sheetData>
  <mergeCells count="2">
    <mergeCell ref="B2:F2"/>
    <mergeCell ref="M2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6C85-43EF-4986-AE06-9D23E54A0AEE}">
  <dimension ref="A1:Q11"/>
  <sheetViews>
    <sheetView showGridLines="0" tabSelected="1" workbookViewId="0">
      <selection activeCell="M13" sqref="M13"/>
    </sheetView>
  </sheetViews>
  <sheetFormatPr defaultRowHeight="19.95" customHeight="1" x14ac:dyDescent="0.3"/>
  <cols>
    <col min="1" max="1" width="4.33203125" customWidth="1"/>
    <col min="2" max="2" width="12.6640625" customWidth="1"/>
    <col min="3" max="4" width="21.88671875" bestFit="1" customWidth="1"/>
    <col min="5" max="5" width="4.33203125" customWidth="1"/>
    <col min="6" max="6" width="21.44140625" bestFit="1" customWidth="1"/>
    <col min="7" max="7" width="4.33203125" customWidth="1"/>
    <col min="11" max="11" width="4.33203125" customWidth="1"/>
    <col min="12" max="12" width="12.6640625" customWidth="1"/>
    <col min="13" max="14" width="21.88671875" bestFit="1" customWidth="1"/>
    <col min="15" max="15" width="4.33203125" customWidth="1"/>
    <col min="16" max="16" width="21.44140625" bestFit="1" customWidth="1"/>
    <col min="17" max="17" width="4.33203125" customWidth="1"/>
  </cols>
  <sheetData>
    <row r="1" spans="1:17" ht="19.95" customHeight="1" x14ac:dyDescent="0.3">
      <c r="A1" s="1"/>
      <c r="B1" s="1"/>
      <c r="C1" s="1"/>
      <c r="D1" s="1"/>
      <c r="E1" s="1"/>
      <c r="F1" s="1"/>
      <c r="G1" s="1"/>
      <c r="K1" s="1"/>
      <c r="L1" s="1"/>
      <c r="M1" s="1"/>
      <c r="N1" s="1"/>
      <c r="O1" s="1"/>
      <c r="P1" s="1"/>
      <c r="Q1" s="1"/>
    </row>
    <row r="2" spans="1:17" ht="19.95" customHeight="1" thickBot="1" x14ac:dyDescent="0.35">
      <c r="A2" s="1"/>
      <c r="B2" s="48" t="s">
        <v>46</v>
      </c>
      <c r="C2" s="48"/>
      <c r="D2" s="48"/>
      <c r="E2" s="48"/>
      <c r="F2" s="48"/>
      <c r="G2" s="1"/>
      <c r="K2" s="1"/>
      <c r="L2" s="49" t="s">
        <v>22</v>
      </c>
      <c r="M2" s="49"/>
      <c r="N2" s="49"/>
      <c r="O2" s="49"/>
      <c r="P2" s="49"/>
      <c r="Q2" s="1"/>
    </row>
    <row r="3" spans="1:17" ht="19.95" customHeight="1" thickTop="1" x14ac:dyDescent="0.3">
      <c r="A3" s="1"/>
      <c r="B3" s="1"/>
      <c r="C3" s="1"/>
      <c r="D3" s="1"/>
      <c r="E3" s="1"/>
      <c r="F3" s="1"/>
      <c r="G3" s="1"/>
      <c r="K3" s="1"/>
      <c r="L3" s="1"/>
      <c r="M3" s="1"/>
      <c r="N3" s="1"/>
      <c r="O3" s="1"/>
      <c r="P3" s="1"/>
      <c r="Q3" s="1"/>
    </row>
    <row r="4" spans="1:17" ht="19.95" customHeight="1" x14ac:dyDescent="0.3">
      <c r="A4" s="1"/>
      <c r="B4" s="3" t="s">
        <v>47</v>
      </c>
      <c r="C4" s="3" t="s">
        <v>28</v>
      </c>
      <c r="D4" s="45" t="s">
        <v>29</v>
      </c>
      <c r="E4" s="1"/>
      <c r="F4" s="45" t="s">
        <v>50</v>
      </c>
      <c r="G4" s="1"/>
      <c r="K4" s="1"/>
      <c r="L4" s="3" t="s">
        <v>47</v>
      </c>
      <c r="M4" s="3" t="s">
        <v>28</v>
      </c>
      <c r="N4" s="45" t="s">
        <v>29</v>
      </c>
      <c r="O4" s="1"/>
      <c r="P4" s="45" t="s">
        <v>50</v>
      </c>
      <c r="Q4" s="1"/>
    </row>
    <row r="5" spans="1:17" ht="19.95" customHeight="1" x14ac:dyDescent="0.3">
      <c r="A5" s="1"/>
      <c r="B5" s="8" t="s">
        <v>30</v>
      </c>
      <c r="C5" s="46" t="s">
        <v>35</v>
      </c>
      <c r="D5" s="47">
        <f>C5-($F$5/86400)</f>
        <v>45047.37395833333</v>
      </c>
      <c r="E5" s="1"/>
      <c r="F5" s="8">
        <v>90</v>
      </c>
      <c r="G5" s="1"/>
      <c r="K5" s="1"/>
      <c r="L5" s="8" t="s">
        <v>30</v>
      </c>
      <c r="M5" s="46" t="s">
        <v>35</v>
      </c>
      <c r="N5" s="47"/>
      <c r="O5" s="1"/>
      <c r="P5" s="8">
        <v>90</v>
      </c>
      <c r="Q5" s="1"/>
    </row>
    <row r="6" spans="1:17" ht="19.95" customHeight="1" x14ac:dyDescent="0.3">
      <c r="A6" s="1"/>
      <c r="B6" s="8" t="s">
        <v>31</v>
      </c>
      <c r="C6" s="46" t="s">
        <v>41</v>
      </c>
      <c r="D6" s="47">
        <f t="shared" ref="D6:D10" si="0">C6-($F$5/86400)</f>
        <v>45053.353298611109</v>
      </c>
      <c r="E6" s="1"/>
      <c r="F6" s="1"/>
      <c r="G6" s="1"/>
      <c r="K6" s="1"/>
      <c r="L6" s="8" t="s">
        <v>31</v>
      </c>
      <c r="M6" s="46" t="s">
        <v>41</v>
      </c>
      <c r="N6" s="47"/>
      <c r="O6" s="1"/>
      <c r="P6" s="1"/>
      <c r="Q6" s="1"/>
    </row>
    <row r="7" spans="1:17" ht="19.95" customHeight="1" x14ac:dyDescent="0.3">
      <c r="A7" s="1"/>
      <c r="B7" s="8" t="s">
        <v>32</v>
      </c>
      <c r="C7" s="46" t="s">
        <v>37</v>
      </c>
      <c r="D7" s="47">
        <f t="shared" si="0"/>
        <v>45057.388020833328</v>
      </c>
      <c r="E7" s="1"/>
      <c r="F7" s="1"/>
      <c r="G7" s="1"/>
      <c r="K7" s="1"/>
      <c r="L7" s="8" t="s">
        <v>32</v>
      </c>
      <c r="M7" s="46" t="s">
        <v>37</v>
      </c>
      <c r="N7" s="47"/>
      <c r="O7" s="1"/>
      <c r="P7" s="1"/>
      <c r="Q7" s="1"/>
    </row>
    <row r="8" spans="1:17" ht="19.95" customHeight="1" x14ac:dyDescent="0.3">
      <c r="A8" s="1"/>
      <c r="B8" s="8" t="s">
        <v>33</v>
      </c>
      <c r="C8" s="46" t="s">
        <v>38</v>
      </c>
      <c r="D8" s="47">
        <f t="shared" si="0"/>
        <v>44717.346701388888</v>
      </c>
      <c r="E8" s="1"/>
      <c r="F8" s="1"/>
      <c r="G8" s="1"/>
      <c r="K8" s="1"/>
      <c r="L8" s="8" t="s">
        <v>33</v>
      </c>
      <c r="M8" s="46" t="s">
        <v>38</v>
      </c>
      <c r="N8" s="47"/>
      <c r="O8" s="1"/>
      <c r="P8" s="1"/>
      <c r="Q8" s="1"/>
    </row>
    <row r="9" spans="1:17" ht="19.95" customHeight="1" x14ac:dyDescent="0.3">
      <c r="A9" s="1"/>
      <c r="B9" s="8" t="s">
        <v>34</v>
      </c>
      <c r="C9" s="46" t="s">
        <v>39</v>
      </c>
      <c r="D9" s="47">
        <f t="shared" si="0"/>
        <v>44719.346180555549</v>
      </c>
      <c r="E9" s="1"/>
      <c r="F9" s="1"/>
      <c r="G9" s="1"/>
      <c r="K9" s="1"/>
      <c r="L9" s="8" t="s">
        <v>34</v>
      </c>
      <c r="M9" s="46" t="s">
        <v>39</v>
      </c>
      <c r="N9" s="47"/>
      <c r="O9" s="1"/>
      <c r="P9" s="1"/>
      <c r="Q9" s="1"/>
    </row>
    <row r="10" spans="1:17" ht="19.95" customHeight="1" x14ac:dyDescent="0.3">
      <c r="A10" s="1"/>
      <c r="B10" s="8" t="s">
        <v>36</v>
      </c>
      <c r="C10" s="47">
        <v>45093.389236111114</v>
      </c>
      <c r="D10" s="47">
        <f t="shared" si="0"/>
        <v>45093.388194444444</v>
      </c>
      <c r="E10" s="1"/>
      <c r="F10" s="1"/>
      <c r="G10" s="1"/>
      <c r="K10" s="1"/>
      <c r="L10" s="8" t="s">
        <v>36</v>
      </c>
      <c r="M10" s="47">
        <v>45093.389236111114</v>
      </c>
      <c r="N10" s="47"/>
      <c r="O10" s="1"/>
      <c r="P10" s="1"/>
      <c r="Q10" s="1"/>
    </row>
    <row r="11" spans="1:17" ht="19.95" customHeight="1" x14ac:dyDescent="0.3">
      <c r="A11" s="1"/>
      <c r="B11" s="1"/>
      <c r="C11" s="1"/>
      <c r="D11" s="1"/>
      <c r="E11" s="1"/>
      <c r="F11" s="1"/>
      <c r="G11" s="1"/>
    </row>
  </sheetData>
  <mergeCells count="2">
    <mergeCell ref="B2:F2"/>
    <mergeCell ref="L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1"/>
  <sheetViews>
    <sheetView showGridLines="0" workbookViewId="0">
      <selection activeCell="I2" sqref="I2:L11"/>
    </sheetView>
  </sheetViews>
  <sheetFormatPr defaultColWidth="9.109375" defaultRowHeight="20.100000000000001" customHeight="1" x14ac:dyDescent="0.3"/>
  <cols>
    <col min="1" max="1" width="4.6640625" style="1" customWidth="1"/>
    <col min="2" max="5" width="17.6640625" style="1" customWidth="1"/>
    <col min="6" max="6" width="9.33203125" style="1" customWidth="1"/>
    <col min="7" max="8" width="9.109375" style="1"/>
    <col min="9" max="12" width="16.6640625" style="1" customWidth="1"/>
    <col min="13" max="16384" width="9.109375" style="1"/>
  </cols>
  <sheetData>
    <row r="2" spans="2:12" ht="20.100000000000001" customHeight="1" thickBot="1" x14ac:dyDescent="0.35">
      <c r="B2" s="48" t="s">
        <v>12</v>
      </c>
      <c r="C2" s="48"/>
      <c r="D2" s="48"/>
      <c r="E2" s="48"/>
      <c r="I2" s="49" t="s">
        <v>22</v>
      </c>
      <c r="J2" s="49"/>
      <c r="K2" s="49"/>
      <c r="L2" s="49"/>
    </row>
    <row r="3" spans="2:12" ht="20.100000000000001" customHeight="1" thickTop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3">
      <c r="B4" s="3" t="s">
        <v>8</v>
      </c>
      <c r="C4" s="3" t="s">
        <v>9</v>
      </c>
      <c r="D4" s="4" t="s">
        <v>10</v>
      </c>
      <c r="E4" s="4" t="s">
        <v>11</v>
      </c>
      <c r="I4" s="3" t="s">
        <v>8</v>
      </c>
      <c r="J4" s="3" t="s">
        <v>9</v>
      </c>
      <c r="K4" s="4" t="s">
        <v>10</v>
      </c>
      <c r="L4" s="4" t="s">
        <v>11</v>
      </c>
    </row>
    <row r="5" spans="2:12" ht="20.100000000000001" customHeight="1" x14ac:dyDescent="0.3">
      <c r="B5" s="5" t="s">
        <v>1</v>
      </c>
      <c r="C5" s="9">
        <v>0.33333333333333331</v>
      </c>
      <c r="D5" s="12">
        <v>0.67361111111111116</v>
      </c>
      <c r="E5" s="22">
        <f>D5-C5</f>
        <v>0.34027777777777785</v>
      </c>
      <c r="I5" s="5" t="s">
        <v>1</v>
      </c>
      <c r="J5" s="9">
        <v>0.33333333333333331</v>
      </c>
      <c r="K5" s="12">
        <v>0.67361111111111116</v>
      </c>
      <c r="L5" s="20"/>
    </row>
    <row r="6" spans="2:12" ht="20.100000000000001" customHeight="1" x14ac:dyDescent="0.3">
      <c r="B6" s="6" t="s">
        <v>2</v>
      </c>
      <c r="C6" s="10">
        <v>0.3125</v>
      </c>
      <c r="D6" s="13">
        <v>0.6875</v>
      </c>
      <c r="E6" s="24">
        <f t="shared" ref="E6:E11" si="0">D6-C6</f>
        <v>0.375</v>
      </c>
      <c r="I6" s="6" t="s">
        <v>2</v>
      </c>
      <c r="J6" s="10">
        <v>0.3125</v>
      </c>
      <c r="K6" s="13">
        <v>0.66666666666666663</v>
      </c>
      <c r="L6" s="16"/>
    </row>
    <row r="7" spans="2:12" ht="20.100000000000001" customHeight="1" x14ac:dyDescent="0.3">
      <c r="B7" s="5" t="s">
        <v>3</v>
      </c>
      <c r="C7" s="9">
        <v>0.375</v>
      </c>
      <c r="D7" s="12">
        <v>0.72222222222222221</v>
      </c>
      <c r="E7" s="22">
        <f t="shared" si="0"/>
        <v>0.34722222222222221</v>
      </c>
      <c r="I7" s="5" t="s">
        <v>3</v>
      </c>
      <c r="J7" s="9">
        <v>0.375</v>
      </c>
      <c r="K7" s="12">
        <v>0.72222222222222221</v>
      </c>
      <c r="L7" s="15"/>
    </row>
    <row r="8" spans="2:12" ht="20.100000000000001" customHeight="1" x14ac:dyDescent="0.3">
      <c r="B8" s="6" t="s">
        <v>4</v>
      </c>
      <c r="C8" s="10">
        <v>0.35416666666666669</v>
      </c>
      <c r="D8" s="13">
        <v>0.6875</v>
      </c>
      <c r="E8" s="24">
        <f t="shared" si="0"/>
        <v>0.33333333333333331</v>
      </c>
      <c r="I8" s="6" t="s">
        <v>4</v>
      </c>
      <c r="J8" s="10">
        <v>0.35416666666666669</v>
      </c>
      <c r="K8" s="13">
        <v>0.6875</v>
      </c>
      <c r="L8" s="16"/>
    </row>
    <row r="9" spans="2:12" ht="20.100000000000001" customHeight="1" x14ac:dyDescent="0.3">
      <c r="B9" s="5" t="s">
        <v>5</v>
      </c>
      <c r="C9" s="9">
        <v>0.39930555555555558</v>
      </c>
      <c r="D9" s="12">
        <v>0.73958333333333337</v>
      </c>
      <c r="E9" s="22">
        <f t="shared" si="0"/>
        <v>0.34027777777777779</v>
      </c>
      <c r="I9" s="5" t="s">
        <v>5</v>
      </c>
      <c r="J9" s="9">
        <v>0.39930555555555558</v>
      </c>
      <c r="K9" s="12">
        <v>0.73958333333333337</v>
      </c>
      <c r="L9" s="15"/>
    </row>
    <row r="10" spans="2:12" ht="20.100000000000001" customHeight="1" x14ac:dyDescent="0.3">
      <c r="B10" s="7" t="s">
        <v>6</v>
      </c>
      <c r="C10" s="10">
        <v>0.3263888888888889</v>
      </c>
      <c r="D10" s="13">
        <v>0.70833333333333337</v>
      </c>
      <c r="E10" s="24">
        <f t="shared" si="0"/>
        <v>0.38194444444444448</v>
      </c>
      <c r="I10" s="7" t="s">
        <v>6</v>
      </c>
      <c r="J10" s="10">
        <v>0.3263888888888889</v>
      </c>
      <c r="K10" s="13">
        <v>0.70833333333333337</v>
      </c>
      <c r="L10" s="17"/>
    </row>
    <row r="11" spans="2:12" ht="20.100000000000001" customHeight="1" x14ac:dyDescent="0.3">
      <c r="B11" s="8" t="s">
        <v>7</v>
      </c>
      <c r="C11" s="11">
        <v>0.34027777777777773</v>
      </c>
      <c r="D11" s="14">
        <v>0.64583333333333337</v>
      </c>
      <c r="E11" s="23">
        <f t="shared" si="0"/>
        <v>0.30555555555555564</v>
      </c>
      <c r="I11" s="8" t="s">
        <v>7</v>
      </c>
      <c r="J11" s="11">
        <v>0.34027777777777773</v>
      </c>
      <c r="K11" s="14">
        <v>0.64583333333333337</v>
      </c>
      <c r="L11" s="18"/>
    </row>
  </sheetData>
  <mergeCells count="2">
    <mergeCell ref="B2:E2"/>
    <mergeCell ref="I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1"/>
  <sheetViews>
    <sheetView showGridLines="0" workbookViewId="0">
      <selection activeCell="I2" sqref="I2:L2"/>
    </sheetView>
  </sheetViews>
  <sheetFormatPr defaultColWidth="9.109375" defaultRowHeight="20.100000000000001" customHeight="1" x14ac:dyDescent="0.3"/>
  <cols>
    <col min="1" max="1" width="5.6640625" style="1" customWidth="1"/>
    <col min="2" max="4" width="17.6640625" style="1" customWidth="1"/>
    <col min="5" max="5" width="19.88671875" style="1" customWidth="1"/>
    <col min="6" max="6" width="9.33203125" style="1" customWidth="1"/>
    <col min="7" max="8" width="9.109375" style="1"/>
    <col min="9" max="12" width="16.6640625" style="1" customWidth="1"/>
    <col min="13" max="16384" width="9.109375" style="1"/>
  </cols>
  <sheetData>
    <row r="2" spans="2:12" ht="20.100000000000001" customHeight="1" thickBot="1" x14ac:dyDescent="0.35">
      <c r="B2" s="48" t="s">
        <v>17</v>
      </c>
      <c r="C2" s="48"/>
      <c r="D2" s="48"/>
      <c r="E2" s="48"/>
      <c r="I2" s="49" t="s">
        <v>22</v>
      </c>
      <c r="J2" s="49"/>
      <c r="K2" s="49"/>
      <c r="L2" s="49"/>
    </row>
    <row r="3" spans="2:12" ht="20.100000000000001" customHeight="1" thickTop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3">
      <c r="B4" s="3" t="s">
        <v>8</v>
      </c>
      <c r="C4" s="3" t="s">
        <v>9</v>
      </c>
      <c r="D4" s="4" t="s">
        <v>10</v>
      </c>
      <c r="E4" s="4" t="s">
        <v>11</v>
      </c>
      <c r="I4" s="3" t="s">
        <v>8</v>
      </c>
      <c r="J4" s="3" t="s">
        <v>9</v>
      </c>
      <c r="K4" s="4" t="s">
        <v>10</v>
      </c>
      <c r="L4" s="4" t="s">
        <v>11</v>
      </c>
    </row>
    <row r="5" spans="2:12" ht="20.100000000000001" customHeight="1" x14ac:dyDescent="0.3">
      <c r="B5" s="5" t="s">
        <v>1</v>
      </c>
      <c r="C5" s="9">
        <v>0.83333333333333337</v>
      </c>
      <c r="D5" s="12">
        <v>0.17361111111111113</v>
      </c>
      <c r="E5" s="19">
        <f>IF(D5&gt;=C5,D5-C5,D5+1-C5)</f>
        <v>0.34027777777777779</v>
      </c>
      <c r="I5" s="5" t="s">
        <v>1</v>
      </c>
      <c r="J5" s="9">
        <v>0.83333333333333337</v>
      </c>
      <c r="K5" s="12">
        <v>0.17361111111111113</v>
      </c>
      <c r="L5" s="20"/>
    </row>
    <row r="6" spans="2:12" ht="20.100000000000001" customHeight="1" x14ac:dyDescent="0.3">
      <c r="B6" s="6" t="s">
        <v>2</v>
      </c>
      <c r="C6" s="10">
        <v>0.8125</v>
      </c>
      <c r="D6" s="13">
        <v>0.16666666666666666</v>
      </c>
      <c r="E6" s="25">
        <f t="shared" ref="E6:E11" si="0">IF(D6&gt;=C6,D6-C6,D6+1-C6)</f>
        <v>0.35416666666666674</v>
      </c>
      <c r="I6" s="6" t="s">
        <v>2</v>
      </c>
      <c r="J6" s="10">
        <v>0.8125</v>
      </c>
      <c r="K6" s="13">
        <v>0.16666666666666666</v>
      </c>
      <c r="L6" s="16"/>
    </row>
    <row r="7" spans="2:12" ht="20.100000000000001" customHeight="1" x14ac:dyDescent="0.3">
      <c r="B7" s="5" t="s">
        <v>3</v>
      </c>
      <c r="C7" s="9">
        <v>0.875</v>
      </c>
      <c r="D7" s="12">
        <v>0.22222222222222221</v>
      </c>
      <c r="E7" s="19">
        <f t="shared" si="0"/>
        <v>0.34722222222222232</v>
      </c>
      <c r="I7" s="5" t="s">
        <v>3</v>
      </c>
      <c r="J7" s="9">
        <v>0.875</v>
      </c>
      <c r="K7" s="12">
        <v>0.22222222222222221</v>
      </c>
      <c r="L7" s="15"/>
    </row>
    <row r="8" spans="2:12" ht="20.100000000000001" customHeight="1" x14ac:dyDescent="0.3">
      <c r="B8" s="6" t="s">
        <v>4</v>
      </c>
      <c r="C8" s="10">
        <v>0.85416666666666663</v>
      </c>
      <c r="D8" s="13">
        <v>0.1875</v>
      </c>
      <c r="E8" s="25">
        <f t="shared" si="0"/>
        <v>0.33333333333333337</v>
      </c>
      <c r="I8" s="6" t="s">
        <v>4</v>
      </c>
      <c r="J8" s="10">
        <v>0.85416666666666663</v>
      </c>
      <c r="K8" s="13">
        <v>0.1875</v>
      </c>
      <c r="L8" s="16"/>
    </row>
    <row r="9" spans="2:12" ht="20.100000000000001" customHeight="1" x14ac:dyDescent="0.3">
      <c r="B9" s="5" t="s">
        <v>5</v>
      </c>
      <c r="C9" s="9">
        <v>0.89930555555555547</v>
      </c>
      <c r="D9" s="12">
        <v>0.23958333333333334</v>
      </c>
      <c r="E9" s="19">
        <f t="shared" si="0"/>
        <v>0.34027777777777779</v>
      </c>
      <c r="I9" s="5" t="s">
        <v>5</v>
      </c>
      <c r="J9" s="9">
        <v>0.89930555555555547</v>
      </c>
      <c r="K9" s="12">
        <v>0.23958333333333334</v>
      </c>
      <c r="L9" s="15"/>
    </row>
    <row r="10" spans="2:12" ht="20.100000000000001" customHeight="1" x14ac:dyDescent="0.3">
      <c r="B10" s="7" t="s">
        <v>6</v>
      </c>
      <c r="C10" s="10">
        <v>0.82638888888888884</v>
      </c>
      <c r="D10" s="13">
        <v>0.20833333333333334</v>
      </c>
      <c r="E10" s="25">
        <f t="shared" si="0"/>
        <v>0.38194444444444442</v>
      </c>
      <c r="I10" s="7" t="s">
        <v>6</v>
      </c>
      <c r="J10" s="10">
        <v>0.82638888888888884</v>
      </c>
      <c r="K10" s="13">
        <v>0.20833333333333334</v>
      </c>
      <c r="L10" s="17"/>
    </row>
    <row r="11" spans="2:12" ht="20.100000000000001" customHeight="1" x14ac:dyDescent="0.3">
      <c r="B11" s="8" t="s">
        <v>7</v>
      </c>
      <c r="C11" s="11">
        <v>0.84027777777777779</v>
      </c>
      <c r="D11" s="14">
        <v>0.14583333333333334</v>
      </c>
      <c r="E11" s="26">
        <f t="shared" si="0"/>
        <v>0.30555555555555547</v>
      </c>
      <c r="I11" s="8" t="s">
        <v>7</v>
      </c>
      <c r="J11" s="11">
        <v>0.84027777777777779</v>
      </c>
      <c r="K11" s="14">
        <v>0.14583333333333334</v>
      </c>
      <c r="L11" s="18"/>
    </row>
  </sheetData>
  <mergeCells count="2">
    <mergeCell ref="B2:E2"/>
    <mergeCell ref="I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11"/>
  <sheetViews>
    <sheetView showGridLines="0" workbookViewId="0">
      <selection activeCell="G9" sqref="G9"/>
    </sheetView>
  </sheetViews>
  <sheetFormatPr defaultColWidth="9.109375" defaultRowHeight="20.100000000000001" customHeight="1" x14ac:dyDescent="0.3"/>
  <cols>
    <col min="1" max="1" width="5.6640625" style="2" customWidth="1"/>
    <col min="2" max="4" width="17.6640625" style="2" customWidth="1"/>
    <col min="5" max="5" width="19.6640625" style="2" customWidth="1"/>
    <col min="6" max="6" width="9.33203125" style="2" customWidth="1"/>
    <col min="7" max="8" width="9.109375" style="2"/>
    <col min="9" max="12" width="16.6640625" style="2" customWidth="1"/>
    <col min="13" max="16384" width="9.109375" style="2"/>
  </cols>
  <sheetData>
    <row r="2" spans="2:12" ht="20.100000000000001" customHeight="1" thickBot="1" x14ac:dyDescent="0.35">
      <c r="B2" s="48" t="s">
        <v>18</v>
      </c>
      <c r="C2" s="48"/>
      <c r="D2" s="48"/>
      <c r="E2" s="48"/>
      <c r="I2" s="49" t="s">
        <v>22</v>
      </c>
      <c r="J2" s="49"/>
      <c r="K2" s="49"/>
      <c r="L2" s="49"/>
    </row>
    <row r="3" spans="2:12" ht="20.100000000000001" customHeight="1" thickTop="1" x14ac:dyDescent="0.3"/>
    <row r="4" spans="2:12" ht="20.100000000000001" customHeight="1" x14ac:dyDescent="0.3">
      <c r="B4" s="3" t="s">
        <v>8</v>
      </c>
      <c r="C4" s="3" t="s">
        <v>9</v>
      </c>
      <c r="D4" s="4" t="s">
        <v>10</v>
      </c>
      <c r="E4" s="4" t="s">
        <v>11</v>
      </c>
      <c r="I4" s="3" t="s">
        <v>8</v>
      </c>
      <c r="J4" s="3" t="s">
        <v>9</v>
      </c>
      <c r="K4" s="4" t="s">
        <v>10</v>
      </c>
      <c r="L4" s="4" t="s">
        <v>11</v>
      </c>
    </row>
    <row r="5" spans="2:12" ht="20.100000000000001" customHeight="1" x14ac:dyDescent="0.3">
      <c r="B5" s="5" t="s">
        <v>1</v>
      </c>
      <c r="C5" s="9">
        <v>0.33333333333333331</v>
      </c>
      <c r="D5" s="12">
        <v>0.67361111111111116</v>
      </c>
      <c r="E5" s="19">
        <f>MOD((D5-C5),1)</f>
        <v>0.34027777777777785</v>
      </c>
      <c r="I5" s="5" t="s">
        <v>1</v>
      </c>
      <c r="J5" s="9">
        <v>0.33333333333333331</v>
      </c>
      <c r="K5" s="12">
        <v>0.67361111111111116</v>
      </c>
      <c r="L5" s="20"/>
    </row>
    <row r="6" spans="2:12" ht="20.100000000000001" customHeight="1" x14ac:dyDescent="0.3">
      <c r="B6" s="6" t="s">
        <v>2</v>
      </c>
      <c r="C6" s="10">
        <v>0.3125</v>
      </c>
      <c r="D6" s="13">
        <v>0.66666666666666663</v>
      </c>
      <c r="E6" s="25">
        <f t="shared" ref="E6:E11" si="0">MOD((D6-C6),1)</f>
        <v>0.35416666666666663</v>
      </c>
      <c r="I6" s="6" t="s">
        <v>2</v>
      </c>
      <c r="J6" s="10">
        <v>0.3125</v>
      </c>
      <c r="K6" s="13">
        <v>0.66666666666666663</v>
      </c>
      <c r="L6" s="16"/>
    </row>
    <row r="7" spans="2:12" ht="20.100000000000001" customHeight="1" x14ac:dyDescent="0.3">
      <c r="B7" s="5" t="s">
        <v>3</v>
      </c>
      <c r="C7" s="9">
        <v>0.375</v>
      </c>
      <c r="D7" s="12">
        <v>0.72222222222222221</v>
      </c>
      <c r="E7" s="19">
        <f t="shared" si="0"/>
        <v>0.34722222222222221</v>
      </c>
      <c r="I7" s="5" t="s">
        <v>3</v>
      </c>
      <c r="J7" s="9">
        <v>0.375</v>
      </c>
      <c r="K7" s="12">
        <v>0.72222222222222221</v>
      </c>
      <c r="L7" s="15"/>
    </row>
    <row r="8" spans="2:12" ht="20.100000000000001" customHeight="1" x14ac:dyDescent="0.3">
      <c r="B8" s="6" t="s">
        <v>4</v>
      </c>
      <c r="C8" s="10">
        <v>0.35416666666666669</v>
      </c>
      <c r="D8" s="13">
        <v>0.6875</v>
      </c>
      <c r="E8" s="25">
        <f t="shared" si="0"/>
        <v>0.33333333333333331</v>
      </c>
      <c r="I8" s="6" t="s">
        <v>4</v>
      </c>
      <c r="J8" s="10">
        <v>0.35416666666666669</v>
      </c>
      <c r="K8" s="13">
        <v>0.6875</v>
      </c>
      <c r="L8" s="16"/>
    </row>
    <row r="9" spans="2:12" ht="20.100000000000001" customHeight="1" x14ac:dyDescent="0.3">
      <c r="B9" s="5" t="s">
        <v>5</v>
      </c>
      <c r="C9" s="9">
        <v>0.39930555555555558</v>
      </c>
      <c r="D9" s="12">
        <v>0.73958333333333337</v>
      </c>
      <c r="E9" s="19">
        <f t="shared" si="0"/>
        <v>0.34027777777777779</v>
      </c>
      <c r="I9" s="5" t="s">
        <v>5</v>
      </c>
      <c r="J9" s="9">
        <v>0.39930555555555558</v>
      </c>
      <c r="K9" s="12">
        <v>0.73958333333333337</v>
      </c>
      <c r="L9" s="15"/>
    </row>
    <row r="10" spans="2:12" ht="20.100000000000001" customHeight="1" x14ac:dyDescent="0.3">
      <c r="B10" s="7" t="s">
        <v>6</v>
      </c>
      <c r="C10" s="10">
        <v>0.3263888888888889</v>
      </c>
      <c r="D10" s="13">
        <v>0.70833333333333337</v>
      </c>
      <c r="E10" s="25">
        <f t="shared" si="0"/>
        <v>0.38194444444444448</v>
      </c>
      <c r="I10" s="7" t="s">
        <v>6</v>
      </c>
      <c r="J10" s="10">
        <v>0.3263888888888889</v>
      </c>
      <c r="K10" s="13">
        <v>0.70833333333333337</v>
      </c>
      <c r="L10" s="17"/>
    </row>
    <row r="11" spans="2:12" ht="20.100000000000001" customHeight="1" x14ac:dyDescent="0.3">
      <c r="B11" s="8" t="s">
        <v>7</v>
      </c>
      <c r="C11" s="11">
        <v>0.34027777777777773</v>
      </c>
      <c r="D11" s="14">
        <v>0.64583333333333337</v>
      </c>
      <c r="E11" s="26">
        <f t="shared" si="0"/>
        <v>0.30555555555555564</v>
      </c>
      <c r="I11" s="8" t="s">
        <v>7</v>
      </c>
      <c r="J11" s="11">
        <v>0.34027777777777773</v>
      </c>
      <c r="K11" s="14">
        <v>0.64583333333333337</v>
      </c>
      <c r="L11" s="18"/>
    </row>
  </sheetData>
  <mergeCells count="2">
    <mergeCell ref="B2:E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1"/>
  <sheetViews>
    <sheetView showGridLines="0" workbookViewId="0">
      <selection activeCell="J13" sqref="J13"/>
    </sheetView>
  </sheetViews>
  <sheetFormatPr defaultColWidth="9.109375" defaultRowHeight="20.100000000000001" customHeight="1" x14ac:dyDescent="0.3"/>
  <cols>
    <col min="1" max="1" width="5.6640625" style="1" customWidth="1"/>
    <col min="2" max="4" width="17.6640625" style="1" customWidth="1"/>
    <col min="5" max="5" width="21" style="1" customWidth="1"/>
    <col min="6" max="6" width="9.33203125" style="1" customWidth="1"/>
    <col min="7" max="8" width="9.109375" style="1"/>
    <col min="9" max="12" width="16.6640625" style="1" customWidth="1"/>
    <col min="13" max="16384" width="9.109375" style="1"/>
  </cols>
  <sheetData>
    <row r="2" spans="2:12" ht="20.100000000000001" customHeight="1" thickBot="1" x14ac:dyDescent="0.35">
      <c r="B2" s="48" t="s">
        <v>19</v>
      </c>
      <c r="C2" s="48"/>
      <c r="D2" s="48"/>
      <c r="E2" s="48"/>
      <c r="I2" s="49" t="s">
        <v>22</v>
      </c>
      <c r="J2" s="49"/>
      <c r="K2" s="49"/>
      <c r="L2" s="49"/>
    </row>
    <row r="3" spans="2:12" ht="20.100000000000001" customHeight="1" thickTop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3">
      <c r="B4" s="3" t="s">
        <v>8</v>
      </c>
      <c r="C4" s="3" t="s">
        <v>9</v>
      </c>
      <c r="D4" s="4" t="s">
        <v>10</v>
      </c>
      <c r="E4" s="4" t="s">
        <v>11</v>
      </c>
      <c r="I4" s="3" t="s">
        <v>8</v>
      </c>
      <c r="J4" s="3" t="s">
        <v>9</v>
      </c>
      <c r="K4" s="4" t="s">
        <v>10</v>
      </c>
      <c r="L4" s="4" t="s">
        <v>11</v>
      </c>
    </row>
    <row r="5" spans="2:12" ht="20.100000000000001" customHeight="1" x14ac:dyDescent="0.3">
      <c r="B5" s="5" t="s">
        <v>1</v>
      </c>
      <c r="C5" s="9">
        <v>0.33333333333333331</v>
      </c>
      <c r="D5" s="12">
        <v>0.67361111111111116</v>
      </c>
      <c r="E5" s="15" t="str">
        <f>TEXT(D5-C5,"h")</f>
        <v>8</v>
      </c>
      <c r="I5" s="5" t="s">
        <v>1</v>
      </c>
      <c r="J5" s="9">
        <v>0.33333333333333331</v>
      </c>
      <c r="K5" s="12">
        <v>0.67361111111111116</v>
      </c>
      <c r="L5" s="20"/>
    </row>
    <row r="6" spans="2:12" ht="20.100000000000001" customHeight="1" x14ac:dyDescent="0.3">
      <c r="B6" s="6" t="s">
        <v>2</v>
      </c>
      <c r="C6" s="10">
        <v>0.3125</v>
      </c>
      <c r="D6" s="13">
        <v>0.66666666666666663</v>
      </c>
      <c r="E6" s="28" t="str">
        <f t="shared" ref="E6:E11" si="0">TEXT(D6-C6,"h")</f>
        <v>8</v>
      </c>
      <c r="I6" s="6" t="s">
        <v>2</v>
      </c>
      <c r="J6" s="10">
        <v>0.3125</v>
      </c>
      <c r="K6" s="13">
        <v>0.66666666666666663</v>
      </c>
      <c r="L6" s="16"/>
    </row>
    <row r="7" spans="2:12" ht="20.100000000000001" customHeight="1" x14ac:dyDescent="0.3">
      <c r="B7" s="5" t="s">
        <v>3</v>
      </c>
      <c r="C7" s="9">
        <v>0.375</v>
      </c>
      <c r="D7" s="12">
        <v>0.72222222222222221</v>
      </c>
      <c r="E7" s="15" t="str">
        <f t="shared" si="0"/>
        <v>8</v>
      </c>
      <c r="I7" s="5" t="s">
        <v>3</v>
      </c>
      <c r="J7" s="9">
        <v>0.375</v>
      </c>
      <c r="K7" s="12">
        <v>0.72222222222222221</v>
      </c>
      <c r="L7" s="15"/>
    </row>
    <row r="8" spans="2:12" ht="20.100000000000001" customHeight="1" x14ac:dyDescent="0.3">
      <c r="B8" s="6" t="s">
        <v>4</v>
      </c>
      <c r="C8" s="10">
        <v>0.35416666666666669</v>
      </c>
      <c r="D8" s="13">
        <v>0.6875</v>
      </c>
      <c r="E8" s="28" t="str">
        <f t="shared" si="0"/>
        <v>8</v>
      </c>
      <c r="I8" s="6" t="s">
        <v>4</v>
      </c>
      <c r="J8" s="10">
        <v>0.35416666666666669</v>
      </c>
      <c r="K8" s="13">
        <v>0.6875</v>
      </c>
      <c r="L8" s="16"/>
    </row>
    <row r="9" spans="2:12" ht="20.100000000000001" customHeight="1" x14ac:dyDescent="0.3">
      <c r="B9" s="5" t="s">
        <v>5</v>
      </c>
      <c r="C9" s="9">
        <v>0.39930555555555558</v>
      </c>
      <c r="D9" s="12">
        <v>0.73958333333333337</v>
      </c>
      <c r="E9" s="15" t="str">
        <f t="shared" si="0"/>
        <v>8</v>
      </c>
      <c r="I9" s="5" t="s">
        <v>5</v>
      </c>
      <c r="J9" s="9">
        <v>0.39930555555555558</v>
      </c>
      <c r="K9" s="12">
        <v>0.73958333333333337</v>
      </c>
      <c r="L9" s="15"/>
    </row>
    <row r="10" spans="2:12" ht="20.100000000000001" customHeight="1" x14ac:dyDescent="0.3">
      <c r="B10" s="7" t="s">
        <v>6</v>
      </c>
      <c r="C10" s="10">
        <v>0.3263888888888889</v>
      </c>
      <c r="D10" s="13">
        <v>0.70833333333333337</v>
      </c>
      <c r="E10" s="28" t="str">
        <f t="shared" si="0"/>
        <v>9</v>
      </c>
      <c r="I10" s="7" t="s">
        <v>6</v>
      </c>
      <c r="J10" s="10">
        <v>0.3263888888888889</v>
      </c>
      <c r="K10" s="13">
        <v>0.70833333333333337</v>
      </c>
      <c r="L10" s="17"/>
    </row>
    <row r="11" spans="2:12" ht="20.100000000000001" customHeight="1" x14ac:dyDescent="0.3">
      <c r="B11" s="8" t="s">
        <v>7</v>
      </c>
      <c r="C11" s="11">
        <v>0.34027777777777773</v>
      </c>
      <c r="D11" s="14">
        <v>0.64583333333333337</v>
      </c>
      <c r="E11" s="27" t="str">
        <f t="shared" si="0"/>
        <v>7</v>
      </c>
      <c r="I11" s="8" t="s">
        <v>7</v>
      </c>
      <c r="J11" s="11">
        <v>0.34027777777777773</v>
      </c>
      <c r="K11" s="14">
        <v>0.64583333333333337</v>
      </c>
      <c r="L11" s="18"/>
    </row>
  </sheetData>
  <mergeCells count="2">
    <mergeCell ref="B2:E2"/>
    <mergeCell ref="I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11"/>
  <sheetViews>
    <sheetView showGridLines="0" workbookViewId="0">
      <selection activeCell="C15" sqref="C15"/>
    </sheetView>
  </sheetViews>
  <sheetFormatPr defaultColWidth="9.109375" defaultRowHeight="20.100000000000001" customHeight="1" x14ac:dyDescent="0.3"/>
  <cols>
    <col min="1" max="1" width="5.6640625" style="1" customWidth="1"/>
    <col min="2" max="2" width="20.88671875" style="1" customWidth="1"/>
    <col min="3" max="3" width="17.6640625" style="1" customWidth="1"/>
    <col min="4" max="4" width="25.6640625" style="1" customWidth="1"/>
    <col min="5" max="5" width="11.5546875" style="1" customWidth="1"/>
    <col min="6" max="8" width="9.109375" style="1"/>
    <col min="9" max="10" width="16.6640625" style="1" customWidth="1"/>
    <col min="11" max="11" width="22.109375" style="1" bestFit="1" customWidth="1"/>
    <col min="12" max="16384" width="9.109375" style="1"/>
  </cols>
  <sheetData>
    <row r="2" spans="2:11" ht="20.100000000000001" customHeight="1" thickBot="1" x14ac:dyDescent="0.35">
      <c r="B2" s="48" t="s">
        <v>20</v>
      </c>
      <c r="C2" s="48"/>
      <c r="D2" s="48"/>
      <c r="I2" s="49" t="s">
        <v>22</v>
      </c>
      <c r="J2" s="49"/>
      <c r="K2" s="49"/>
    </row>
    <row r="3" spans="2:11" ht="20.100000000000001" customHeight="1" thickTop="1" x14ac:dyDescent="0.3">
      <c r="B3" s="2"/>
      <c r="C3" s="2"/>
      <c r="D3" s="2"/>
      <c r="I3" s="2"/>
      <c r="J3" s="2"/>
      <c r="K3" s="2"/>
    </row>
    <row r="4" spans="2:11" ht="20.100000000000001" customHeight="1" x14ac:dyDescent="0.3">
      <c r="B4" s="3" t="s">
        <v>8</v>
      </c>
      <c r="C4" s="4" t="s">
        <v>11</v>
      </c>
      <c r="D4" s="4" t="s">
        <v>23</v>
      </c>
      <c r="I4" s="3" t="s">
        <v>8</v>
      </c>
      <c r="J4" s="4" t="s">
        <v>11</v>
      </c>
      <c r="K4" s="4" t="s">
        <v>23</v>
      </c>
    </row>
    <row r="5" spans="2:11" ht="20.100000000000001" customHeight="1" x14ac:dyDescent="0.3">
      <c r="B5" s="5" t="s">
        <v>1</v>
      </c>
      <c r="C5" s="22">
        <v>0.34027777777777785</v>
      </c>
      <c r="D5" s="22">
        <f>C5-TIME(1,30,0)</f>
        <v>0.27777777777777785</v>
      </c>
      <c r="I5" s="5" t="s">
        <v>1</v>
      </c>
      <c r="J5" s="22">
        <v>0.34027777777777785</v>
      </c>
      <c r="K5" s="22"/>
    </row>
    <row r="6" spans="2:11" ht="20.100000000000001" customHeight="1" x14ac:dyDescent="0.3">
      <c r="B6" s="6" t="s">
        <v>2</v>
      </c>
      <c r="C6" s="29">
        <v>0.375</v>
      </c>
      <c r="D6" s="24">
        <f t="shared" ref="D6:D11" si="0">C6-TIME(1,30,0)</f>
        <v>0.3125</v>
      </c>
      <c r="I6" s="6" t="s">
        <v>2</v>
      </c>
      <c r="J6" s="29">
        <v>0.375</v>
      </c>
      <c r="K6" s="24"/>
    </row>
    <row r="7" spans="2:11" ht="20.100000000000001" customHeight="1" x14ac:dyDescent="0.3">
      <c r="B7" s="5" t="s">
        <v>3</v>
      </c>
      <c r="C7" s="22">
        <v>0.34722222222222221</v>
      </c>
      <c r="D7" s="22">
        <f t="shared" si="0"/>
        <v>0.28472222222222221</v>
      </c>
      <c r="I7" s="5" t="s">
        <v>3</v>
      </c>
      <c r="J7" s="22">
        <v>0.34722222222222221</v>
      </c>
      <c r="K7" s="22"/>
    </row>
    <row r="8" spans="2:11" ht="20.100000000000001" customHeight="1" x14ac:dyDescent="0.3">
      <c r="B8" s="6" t="s">
        <v>4</v>
      </c>
      <c r="C8" s="29">
        <v>0.33333333333333331</v>
      </c>
      <c r="D8" s="24">
        <f t="shared" si="0"/>
        <v>0.27083333333333331</v>
      </c>
      <c r="I8" s="6" t="s">
        <v>4</v>
      </c>
      <c r="J8" s="29">
        <v>0.33333333333333331</v>
      </c>
      <c r="K8" s="24"/>
    </row>
    <row r="9" spans="2:11" ht="20.100000000000001" customHeight="1" x14ac:dyDescent="0.3">
      <c r="B9" s="5" t="s">
        <v>5</v>
      </c>
      <c r="C9" s="22">
        <v>0.34027777777777779</v>
      </c>
      <c r="D9" s="22">
        <f t="shared" si="0"/>
        <v>0.27777777777777779</v>
      </c>
      <c r="I9" s="5" t="s">
        <v>5</v>
      </c>
      <c r="J9" s="22">
        <v>0.34027777777777779</v>
      </c>
      <c r="K9" s="22"/>
    </row>
    <row r="10" spans="2:11" ht="20.100000000000001" customHeight="1" x14ac:dyDescent="0.3">
      <c r="B10" s="7" t="s">
        <v>6</v>
      </c>
      <c r="C10" s="30">
        <v>0.38194444444444448</v>
      </c>
      <c r="D10" s="24">
        <f t="shared" si="0"/>
        <v>0.31944444444444448</v>
      </c>
      <c r="I10" s="7" t="s">
        <v>6</v>
      </c>
      <c r="J10" s="30">
        <v>0.38194444444444448</v>
      </c>
      <c r="K10" s="24"/>
    </row>
    <row r="11" spans="2:11" ht="20.100000000000001" customHeight="1" x14ac:dyDescent="0.3">
      <c r="B11" s="8" t="s">
        <v>7</v>
      </c>
      <c r="C11" s="31">
        <v>0.30555555555555564</v>
      </c>
      <c r="D11" s="23">
        <f t="shared" si="0"/>
        <v>0.24305555555555564</v>
      </c>
      <c r="I11" s="8" t="s">
        <v>7</v>
      </c>
      <c r="J11" s="31">
        <v>0.30555555555555564</v>
      </c>
      <c r="K11" s="23"/>
    </row>
  </sheetData>
  <mergeCells count="2">
    <mergeCell ref="B2:D2"/>
    <mergeCell ref="I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11"/>
  <sheetViews>
    <sheetView showGridLines="0" workbookViewId="0">
      <selection activeCell="H13" sqref="H13"/>
    </sheetView>
  </sheetViews>
  <sheetFormatPr defaultColWidth="9.109375" defaultRowHeight="20.100000000000001" customHeight="1" x14ac:dyDescent="0.3"/>
  <cols>
    <col min="1" max="1" width="5.6640625" style="1" customWidth="1"/>
    <col min="2" max="5" width="16.6640625" style="1" customWidth="1"/>
    <col min="6" max="6" width="15.109375" style="1" customWidth="1"/>
    <col min="7" max="8" width="9.109375" style="1"/>
    <col min="9" max="12" width="16.6640625" style="1" customWidth="1"/>
    <col min="13" max="16384" width="9.109375" style="1"/>
  </cols>
  <sheetData>
    <row r="2" spans="2:12" ht="20.100000000000001" customHeight="1" thickBot="1" x14ac:dyDescent="0.35">
      <c r="B2" s="48" t="s">
        <v>13</v>
      </c>
      <c r="C2" s="48"/>
      <c r="D2" s="48"/>
      <c r="E2" s="48"/>
      <c r="I2" s="49" t="s">
        <v>22</v>
      </c>
      <c r="J2" s="49"/>
      <c r="K2" s="49"/>
      <c r="L2" s="49"/>
    </row>
    <row r="3" spans="2:12" ht="20.100000000000001" customHeight="1" thickTop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3">
      <c r="B4" s="3" t="s">
        <v>8</v>
      </c>
      <c r="C4" s="3" t="s">
        <v>9</v>
      </c>
      <c r="D4" s="4" t="s">
        <v>10</v>
      </c>
      <c r="E4" s="4" t="s">
        <v>11</v>
      </c>
      <c r="I4" s="3" t="s">
        <v>8</v>
      </c>
      <c r="J4" s="3" t="s">
        <v>9</v>
      </c>
      <c r="K4" s="4" t="s">
        <v>10</v>
      </c>
      <c r="L4" s="4" t="s">
        <v>11</v>
      </c>
    </row>
    <row r="5" spans="2:12" ht="20.100000000000001" customHeight="1" x14ac:dyDescent="0.3">
      <c r="B5" s="5" t="s">
        <v>1</v>
      </c>
      <c r="C5" s="9">
        <v>0.33333333333333331</v>
      </c>
      <c r="D5" s="12">
        <v>0.67361111111111116</v>
      </c>
      <c r="E5" s="19">
        <f>IF(D5-C5&gt;0, D5-C5, "-" &amp; TEXT(ABS(D5-C5),"h:mm"))</f>
        <v>0.34027777777777785</v>
      </c>
      <c r="I5" s="5" t="s">
        <v>1</v>
      </c>
      <c r="J5" s="9">
        <v>0.33333333333333331</v>
      </c>
      <c r="K5" s="12">
        <v>0.67361111111111116</v>
      </c>
      <c r="L5" s="19"/>
    </row>
    <row r="6" spans="2:12" ht="20.100000000000001" customHeight="1" x14ac:dyDescent="0.3">
      <c r="B6" s="6" t="s">
        <v>2</v>
      </c>
      <c r="C6" s="10">
        <v>0.3125</v>
      </c>
      <c r="D6" s="13">
        <v>0.66666666666666663</v>
      </c>
      <c r="E6" s="25">
        <f t="shared" ref="E6:E11" si="0">IF(D6-C6&gt;0, D6-C6, "-" &amp; TEXT(ABS(D6-C6),"h:mm"))</f>
        <v>0.35416666666666663</v>
      </c>
      <c r="I6" s="6" t="s">
        <v>2</v>
      </c>
      <c r="J6" s="10">
        <v>0.3125</v>
      </c>
      <c r="K6" s="13">
        <v>0.66666666666666663</v>
      </c>
      <c r="L6" s="25"/>
    </row>
    <row r="7" spans="2:12" ht="20.100000000000001" customHeight="1" x14ac:dyDescent="0.3">
      <c r="B7" s="5" t="s">
        <v>3</v>
      </c>
      <c r="C7" s="9">
        <v>0.375</v>
      </c>
      <c r="D7" s="12">
        <v>0.72222222222222221</v>
      </c>
      <c r="E7" s="19">
        <f t="shared" si="0"/>
        <v>0.34722222222222221</v>
      </c>
      <c r="I7" s="5" t="s">
        <v>3</v>
      </c>
      <c r="J7" s="9">
        <v>0.375</v>
      </c>
      <c r="K7" s="12">
        <v>0.72222222222222221</v>
      </c>
      <c r="L7" s="19"/>
    </row>
    <row r="8" spans="2:12" ht="20.100000000000001" customHeight="1" x14ac:dyDescent="0.3">
      <c r="B8" s="6" t="s">
        <v>4</v>
      </c>
      <c r="C8" s="10">
        <v>0.85416666666666663</v>
      </c>
      <c r="D8" s="13">
        <v>0.1875</v>
      </c>
      <c r="E8" s="25" t="str">
        <f t="shared" si="0"/>
        <v>-16:00</v>
      </c>
      <c r="I8" s="6" t="s">
        <v>4</v>
      </c>
      <c r="J8" s="10">
        <v>0.85416666666666663</v>
      </c>
      <c r="K8" s="13">
        <v>0.1875</v>
      </c>
      <c r="L8" s="25"/>
    </row>
    <row r="9" spans="2:12" ht="20.100000000000001" customHeight="1" x14ac:dyDescent="0.3">
      <c r="B9" s="5" t="s">
        <v>5</v>
      </c>
      <c r="C9" s="9">
        <v>0.39930555555555558</v>
      </c>
      <c r="D9" s="12">
        <v>0.73958333333333337</v>
      </c>
      <c r="E9" s="19">
        <f t="shared" si="0"/>
        <v>0.34027777777777779</v>
      </c>
      <c r="I9" s="5" t="s">
        <v>5</v>
      </c>
      <c r="J9" s="9">
        <v>0.39930555555555558</v>
      </c>
      <c r="K9" s="12">
        <v>0.73958333333333337</v>
      </c>
      <c r="L9" s="19"/>
    </row>
    <row r="10" spans="2:12" ht="20.100000000000001" customHeight="1" x14ac:dyDescent="0.3">
      <c r="B10" s="7" t="s">
        <v>6</v>
      </c>
      <c r="C10" s="10">
        <v>0.3263888888888889</v>
      </c>
      <c r="D10" s="13">
        <v>0.70833333333333337</v>
      </c>
      <c r="E10" s="25">
        <f t="shared" si="0"/>
        <v>0.38194444444444448</v>
      </c>
      <c r="I10" s="7" t="s">
        <v>6</v>
      </c>
      <c r="J10" s="10">
        <v>0.3263888888888889</v>
      </c>
      <c r="K10" s="13">
        <v>0.70833333333333337</v>
      </c>
      <c r="L10" s="25"/>
    </row>
    <row r="11" spans="2:12" ht="20.100000000000001" customHeight="1" x14ac:dyDescent="0.3">
      <c r="B11" s="8" t="s">
        <v>7</v>
      </c>
      <c r="C11" s="11">
        <v>0.34027777777777773</v>
      </c>
      <c r="D11" s="14">
        <v>0.64583333333333337</v>
      </c>
      <c r="E11" s="26">
        <f t="shared" si="0"/>
        <v>0.30555555555555564</v>
      </c>
      <c r="I11" s="8" t="s">
        <v>7</v>
      </c>
      <c r="J11" s="11">
        <v>0.34027777777777773</v>
      </c>
      <c r="K11" s="14">
        <v>0.64583333333333337</v>
      </c>
      <c r="L11" s="26"/>
    </row>
  </sheetData>
  <mergeCells count="2">
    <mergeCell ref="B2:E2"/>
    <mergeCell ref="I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1"/>
  <sheetViews>
    <sheetView showGridLines="0" topLeftCell="B1" workbookViewId="0">
      <selection activeCell="F5" sqref="F5"/>
    </sheetView>
  </sheetViews>
  <sheetFormatPr defaultColWidth="9.109375" defaultRowHeight="20.100000000000001" customHeight="1" x14ac:dyDescent="0.3"/>
  <cols>
    <col min="1" max="1" width="5.6640625" style="1" customWidth="1"/>
    <col min="2" max="2" width="17.6640625" style="1" customWidth="1"/>
    <col min="3" max="3" width="22.44140625" style="1" customWidth="1"/>
    <col min="4" max="4" width="22.5546875" style="1" customWidth="1"/>
    <col min="5" max="5" width="22.109375" style="1" customWidth="1"/>
    <col min="6" max="6" width="9.88671875" style="1" customWidth="1"/>
    <col min="7" max="8" width="9.109375" style="1"/>
    <col min="9" max="11" width="16.6640625" style="1" customWidth="1"/>
    <col min="12" max="12" width="18.88671875" style="1" bestFit="1" customWidth="1"/>
    <col min="13" max="16384" width="9.109375" style="1"/>
  </cols>
  <sheetData>
    <row r="2" spans="2:12" ht="20.100000000000001" customHeight="1" thickBot="1" x14ac:dyDescent="0.35">
      <c r="B2" s="48" t="s">
        <v>14</v>
      </c>
      <c r="C2" s="48"/>
      <c r="D2" s="48"/>
      <c r="E2" s="48"/>
      <c r="I2" s="49" t="s">
        <v>22</v>
      </c>
      <c r="J2" s="49"/>
      <c r="K2" s="49"/>
      <c r="L2" s="49"/>
    </row>
    <row r="3" spans="2:12" ht="20.100000000000001" customHeight="1" thickTop="1" x14ac:dyDescent="0.3">
      <c r="B3" s="2"/>
      <c r="C3" s="2"/>
      <c r="D3" s="2"/>
      <c r="E3" s="2"/>
      <c r="I3" s="2"/>
      <c r="J3" s="2"/>
      <c r="K3" s="2"/>
      <c r="L3" s="2"/>
    </row>
    <row r="4" spans="2:12" ht="20.100000000000001" customHeight="1" x14ac:dyDescent="0.3">
      <c r="B4" s="3" t="s">
        <v>8</v>
      </c>
      <c r="C4" s="3" t="s">
        <v>9</v>
      </c>
      <c r="D4" s="4" t="s">
        <v>10</v>
      </c>
      <c r="E4" s="4" t="s">
        <v>24</v>
      </c>
      <c r="I4" s="3" t="s">
        <v>8</v>
      </c>
      <c r="J4" s="3" t="s">
        <v>9</v>
      </c>
      <c r="K4" s="4" t="s">
        <v>10</v>
      </c>
      <c r="L4" s="4" t="s">
        <v>24</v>
      </c>
    </row>
    <row r="5" spans="2:12" ht="20.100000000000001" customHeight="1" x14ac:dyDescent="0.3">
      <c r="B5" s="5" t="s">
        <v>1</v>
      </c>
      <c r="C5" s="32">
        <v>0.33333333333333331</v>
      </c>
      <c r="D5" s="21">
        <v>0.67361111111111116</v>
      </c>
      <c r="E5" s="37">
        <f>(D5-C5)*86400</f>
        <v>29400.000000000007</v>
      </c>
      <c r="I5" s="5" t="s">
        <v>1</v>
      </c>
      <c r="J5" s="32">
        <v>0.33333333333333331</v>
      </c>
      <c r="K5" s="21">
        <v>0.67361111111111116</v>
      </c>
      <c r="L5" s="37"/>
    </row>
    <row r="6" spans="2:12" ht="20.100000000000001" customHeight="1" x14ac:dyDescent="0.3">
      <c r="B6" s="6" t="s">
        <v>2</v>
      </c>
      <c r="C6" s="33">
        <v>0.3125</v>
      </c>
      <c r="D6" s="34">
        <v>0.66666666666666663</v>
      </c>
      <c r="E6" s="39">
        <f t="shared" ref="E6:E11" si="0">(D6-C6)*86400</f>
        <v>30599.999999999996</v>
      </c>
      <c r="I6" s="6" t="s">
        <v>2</v>
      </c>
      <c r="J6" s="33">
        <v>0.3125</v>
      </c>
      <c r="K6" s="34">
        <v>0.66666666666666663</v>
      </c>
      <c r="L6" s="39"/>
    </row>
    <row r="7" spans="2:12" ht="20.100000000000001" customHeight="1" x14ac:dyDescent="0.3">
      <c r="B7" s="5" t="s">
        <v>3</v>
      </c>
      <c r="C7" s="32">
        <v>0.375</v>
      </c>
      <c r="D7" s="21">
        <v>0.72222222222222221</v>
      </c>
      <c r="E7" s="37">
        <f t="shared" si="0"/>
        <v>30000</v>
      </c>
      <c r="I7" s="5" t="s">
        <v>3</v>
      </c>
      <c r="J7" s="32">
        <v>0.375</v>
      </c>
      <c r="K7" s="21">
        <v>0.72222222222222221</v>
      </c>
      <c r="L7" s="37"/>
    </row>
    <row r="8" spans="2:12" ht="20.100000000000001" customHeight="1" x14ac:dyDescent="0.3">
      <c r="B8" s="6" t="s">
        <v>4</v>
      </c>
      <c r="C8" s="33">
        <v>0.35416666666666669</v>
      </c>
      <c r="D8" s="34">
        <v>0.6875</v>
      </c>
      <c r="E8" s="39">
        <f t="shared" si="0"/>
        <v>28800</v>
      </c>
      <c r="I8" s="6" t="s">
        <v>4</v>
      </c>
      <c r="J8" s="33">
        <v>0.35416666666666669</v>
      </c>
      <c r="K8" s="34">
        <v>0.6875</v>
      </c>
      <c r="L8" s="39"/>
    </row>
    <row r="9" spans="2:12" ht="20.100000000000001" customHeight="1" x14ac:dyDescent="0.3">
      <c r="B9" s="5" t="s">
        <v>5</v>
      </c>
      <c r="C9" s="32">
        <v>0.39930555555555558</v>
      </c>
      <c r="D9" s="21">
        <v>0.73958333333333337</v>
      </c>
      <c r="E9" s="37">
        <f t="shared" si="0"/>
        <v>29400</v>
      </c>
      <c r="I9" s="5" t="s">
        <v>5</v>
      </c>
      <c r="J9" s="32">
        <v>0.39930555555555558</v>
      </c>
      <c r="K9" s="21">
        <v>0.73958333333333337</v>
      </c>
      <c r="L9" s="37"/>
    </row>
    <row r="10" spans="2:12" ht="20.100000000000001" customHeight="1" x14ac:dyDescent="0.3">
      <c r="B10" s="7" t="s">
        <v>6</v>
      </c>
      <c r="C10" s="33">
        <v>0.3263888888888889</v>
      </c>
      <c r="D10" s="34">
        <v>0.70833333333333337</v>
      </c>
      <c r="E10" s="39">
        <f t="shared" si="0"/>
        <v>33000</v>
      </c>
      <c r="I10" s="7" t="s">
        <v>6</v>
      </c>
      <c r="J10" s="33">
        <v>0.3263888888888889</v>
      </c>
      <c r="K10" s="34">
        <v>0.70833333333333337</v>
      </c>
      <c r="L10" s="39"/>
    </row>
    <row r="11" spans="2:12" ht="20.100000000000001" customHeight="1" x14ac:dyDescent="0.3">
      <c r="B11" s="8" t="s">
        <v>7</v>
      </c>
      <c r="C11" s="35">
        <v>0.34027777777777773</v>
      </c>
      <c r="D11" s="36">
        <v>0.64583333333333337</v>
      </c>
      <c r="E11" s="38">
        <f t="shared" si="0"/>
        <v>26400.000000000007</v>
      </c>
      <c r="I11" s="8" t="s">
        <v>7</v>
      </c>
      <c r="J11" s="35">
        <v>0.34027777777777773</v>
      </c>
      <c r="K11" s="36">
        <v>0.64583333333333337</v>
      </c>
      <c r="L11" s="38"/>
    </row>
  </sheetData>
  <mergeCells count="2">
    <mergeCell ref="B2:E2"/>
    <mergeCell ref="I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11"/>
  <sheetViews>
    <sheetView showGridLines="0" topLeftCell="C1" workbookViewId="0">
      <selection activeCell="J15" sqref="J15"/>
    </sheetView>
  </sheetViews>
  <sheetFormatPr defaultColWidth="9.109375" defaultRowHeight="20.100000000000001" customHeight="1" x14ac:dyDescent="0.3"/>
  <cols>
    <col min="1" max="1" width="2.88671875" style="1" customWidth="1"/>
    <col min="2" max="7" width="14.6640625" style="1" customWidth="1"/>
    <col min="8" max="9" width="9.109375" style="1"/>
    <col min="10" max="15" width="15.6640625" style="1" customWidth="1"/>
    <col min="16" max="16384" width="9.109375" style="1"/>
  </cols>
  <sheetData>
    <row r="2" spans="2:15" ht="20.100000000000001" customHeight="1" thickBot="1" x14ac:dyDescent="0.35">
      <c r="B2" s="48" t="s">
        <v>15</v>
      </c>
      <c r="C2" s="48"/>
      <c r="D2" s="48"/>
      <c r="E2" s="48"/>
      <c r="F2" s="48"/>
      <c r="G2" s="48"/>
      <c r="I2" s="41"/>
      <c r="J2" s="49" t="s">
        <v>22</v>
      </c>
      <c r="K2" s="49"/>
      <c r="L2" s="49"/>
      <c r="M2" s="49"/>
      <c r="N2" s="49"/>
      <c r="O2" s="49"/>
    </row>
    <row r="3" spans="2:15" ht="20.100000000000001" customHeight="1" thickTop="1" x14ac:dyDescent="0.3">
      <c r="B3" s="2"/>
      <c r="C3" s="2"/>
      <c r="D3" s="2"/>
      <c r="E3" s="2"/>
      <c r="F3" s="2"/>
      <c r="G3" s="2"/>
      <c r="J3" s="2"/>
      <c r="K3" s="2"/>
      <c r="L3" s="2"/>
      <c r="M3" s="2"/>
      <c r="N3" s="2"/>
      <c r="O3" s="2"/>
    </row>
    <row r="4" spans="2:15" ht="20.100000000000001" customHeight="1" x14ac:dyDescent="0.3">
      <c r="B4" s="3" t="s">
        <v>8</v>
      </c>
      <c r="C4" s="3" t="s">
        <v>9</v>
      </c>
      <c r="D4" s="4" t="s">
        <v>10</v>
      </c>
      <c r="E4" s="4" t="s">
        <v>27</v>
      </c>
      <c r="F4" s="4" t="s">
        <v>26</v>
      </c>
      <c r="G4" s="4" t="s">
        <v>25</v>
      </c>
      <c r="J4" s="3" t="s">
        <v>8</v>
      </c>
      <c r="K4" s="3" t="s">
        <v>9</v>
      </c>
      <c r="L4" s="4" t="s">
        <v>10</v>
      </c>
      <c r="M4" s="4" t="s">
        <v>27</v>
      </c>
      <c r="N4" s="4" t="s">
        <v>26</v>
      </c>
      <c r="O4" s="4" t="s">
        <v>25</v>
      </c>
    </row>
    <row r="5" spans="2:15" ht="20.100000000000001" customHeight="1" x14ac:dyDescent="0.3">
      <c r="B5" s="5" t="s">
        <v>1</v>
      </c>
      <c r="C5" s="9">
        <v>0.33333333333333331</v>
      </c>
      <c r="D5" s="12">
        <v>0.67395833333333333</v>
      </c>
      <c r="E5" s="38">
        <f>HOUR(D5-C5)</f>
        <v>8</v>
      </c>
      <c r="F5" s="38">
        <f>MINUTE(D5-C5)</f>
        <v>10</v>
      </c>
      <c r="G5" s="38">
        <f>SECOND(D5-C5)</f>
        <v>30</v>
      </c>
      <c r="J5" s="5" t="s">
        <v>1</v>
      </c>
      <c r="K5" s="9">
        <v>0.33333333333333331</v>
      </c>
      <c r="L5" s="12">
        <v>0.67395833333333333</v>
      </c>
      <c r="M5" s="38"/>
      <c r="N5" s="38"/>
      <c r="O5" s="38"/>
    </row>
    <row r="6" spans="2:15" ht="20.100000000000001" customHeight="1" x14ac:dyDescent="0.3">
      <c r="B6" s="6" t="s">
        <v>2</v>
      </c>
      <c r="C6" s="10">
        <v>0.3127314814814815</v>
      </c>
      <c r="D6" s="13">
        <v>0.66666666666666663</v>
      </c>
      <c r="E6" s="40">
        <f t="shared" ref="E6:E11" si="0">HOUR(D6-C6)</f>
        <v>8</v>
      </c>
      <c r="F6" s="40">
        <f t="shared" ref="F6:F11" si="1">MINUTE(D6-C6)</f>
        <v>29</v>
      </c>
      <c r="G6" s="40">
        <f t="shared" ref="G6:G11" si="2">SECOND(D6-C6)</f>
        <v>40</v>
      </c>
      <c r="J6" s="6" t="s">
        <v>2</v>
      </c>
      <c r="K6" s="10">
        <v>0.3127314814814815</v>
      </c>
      <c r="L6" s="13">
        <v>0.66666666666666663</v>
      </c>
      <c r="M6" s="40"/>
      <c r="N6" s="40"/>
      <c r="O6" s="40"/>
    </row>
    <row r="7" spans="2:15" ht="20.100000000000001" customHeight="1" x14ac:dyDescent="0.3">
      <c r="B7" s="5" t="s">
        <v>3</v>
      </c>
      <c r="C7" s="9">
        <v>0.375</v>
      </c>
      <c r="D7" s="12">
        <v>0.72222222222222221</v>
      </c>
      <c r="E7" s="38">
        <f t="shared" si="0"/>
        <v>8</v>
      </c>
      <c r="F7" s="38">
        <f t="shared" si="1"/>
        <v>20</v>
      </c>
      <c r="G7" s="38">
        <f t="shared" si="2"/>
        <v>0</v>
      </c>
      <c r="J7" s="5" t="s">
        <v>3</v>
      </c>
      <c r="K7" s="9">
        <v>0.375</v>
      </c>
      <c r="L7" s="12">
        <v>0.72222222222222221</v>
      </c>
      <c r="M7" s="38"/>
      <c r="N7" s="38"/>
      <c r="O7" s="38"/>
    </row>
    <row r="8" spans="2:15" ht="20.100000000000001" customHeight="1" x14ac:dyDescent="0.3">
      <c r="B8" s="6" t="s">
        <v>4</v>
      </c>
      <c r="C8" s="10">
        <v>0.35416666666666669</v>
      </c>
      <c r="D8" s="13">
        <v>0.687962962962963</v>
      </c>
      <c r="E8" s="40">
        <f t="shared" si="0"/>
        <v>8</v>
      </c>
      <c r="F8" s="40">
        <f t="shared" si="1"/>
        <v>0</v>
      </c>
      <c r="G8" s="40">
        <f t="shared" si="2"/>
        <v>40</v>
      </c>
      <c r="J8" s="6" t="s">
        <v>4</v>
      </c>
      <c r="K8" s="10">
        <v>0.35416666666666669</v>
      </c>
      <c r="L8" s="13">
        <v>0.687962962962963</v>
      </c>
      <c r="M8" s="40"/>
      <c r="N8" s="40"/>
      <c r="O8" s="40"/>
    </row>
    <row r="9" spans="2:15" ht="20.100000000000001" customHeight="1" x14ac:dyDescent="0.3">
      <c r="B9" s="5" t="s">
        <v>5</v>
      </c>
      <c r="C9" s="9">
        <v>0.39930555555555558</v>
      </c>
      <c r="D9" s="12">
        <v>0.73958333333333337</v>
      </c>
      <c r="E9" s="38">
        <f t="shared" si="0"/>
        <v>8</v>
      </c>
      <c r="F9" s="38">
        <f t="shared" si="1"/>
        <v>10</v>
      </c>
      <c r="G9" s="38">
        <f t="shared" si="2"/>
        <v>0</v>
      </c>
      <c r="J9" s="5" t="s">
        <v>5</v>
      </c>
      <c r="K9" s="9">
        <v>0.39930555555555558</v>
      </c>
      <c r="L9" s="12">
        <v>0.73958333333333337</v>
      </c>
      <c r="M9" s="38"/>
      <c r="N9" s="38"/>
      <c r="O9" s="38"/>
    </row>
    <row r="10" spans="2:15" ht="20.100000000000001" customHeight="1" x14ac:dyDescent="0.3">
      <c r="B10" s="7" t="s">
        <v>6</v>
      </c>
      <c r="C10" s="10">
        <v>0.3263888888888889</v>
      </c>
      <c r="D10" s="13">
        <v>0.70844907407407398</v>
      </c>
      <c r="E10" s="40">
        <f t="shared" si="0"/>
        <v>9</v>
      </c>
      <c r="F10" s="40">
        <f t="shared" si="1"/>
        <v>10</v>
      </c>
      <c r="G10" s="40">
        <f t="shared" si="2"/>
        <v>10</v>
      </c>
      <c r="J10" s="7" t="s">
        <v>6</v>
      </c>
      <c r="K10" s="10">
        <v>0.3263888888888889</v>
      </c>
      <c r="L10" s="13">
        <v>0.70844907407407398</v>
      </c>
      <c r="M10" s="40"/>
      <c r="N10" s="40"/>
      <c r="O10" s="40"/>
    </row>
    <row r="11" spans="2:15" ht="20.100000000000001" customHeight="1" x14ac:dyDescent="0.3">
      <c r="B11" s="8" t="s">
        <v>7</v>
      </c>
      <c r="C11" s="11">
        <v>0.34027777777777773</v>
      </c>
      <c r="D11" s="14">
        <v>0.64583333333333337</v>
      </c>
      <c r="E11" s="38">
        <f t="shared" si="0"/>
        <v>7</v>
      </c>
      <c r="F11" s="38">
        <f t="shared" si="1"/>
        <v>20</v>
      </c>
      <c r="G11" s="38">
        <f t="shared" si="2"/>
        <v>0</v>
      </c>
      <c r="J11" s="8" t="s">
        <v>7</v>
      </c>
      <c r="K11" s="11">
        <v>0.34027777777777773</v>
      </c>
      <c r="L11" s="14">
        <v>0.64583333333333337</v>
      </c>
      <c r="M11" s="38"/>
      <c r="N11" s="38"/>
      <c r="O11" s="38"/>
    </row>
  </sheetData>
  <mergeCells count="2">
    <mergeCell ref="B2:G2"/>
    <mergeCell ref="J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Dataset</vt:lpstr>
      <vt:lpstr>With Simple Formula</vt:lpstr>
      <vt:lpstr>IF Function</vt:lpstr>
      <vt:lpstr>MOD Function</vt:lpstr>
      <vt:lpstr>TEXT Function</vt:lpstr>
      <vt:lpstr>TIME Function</vt:lpstr>
      <vt:lpstr>Negative Time</vt:lpstr>
      <vt:lpstr>Single Unit</vt:lpstr>
      <vt:lpstr>Ignore Other Units</vt:lpstr>
      <vt:lpstr>NOW Function</vt:lpstr>
      <vt:lpstr>Display in Units</vt:lpstr>
      <vt:lpstr>Subtract Under 24 Hours</vt:lpstr>
      <vt:lpstr>Subtract Under or Over 24 Hours</vt:lpstr>
      <vt:lpstr>Subtract Under 60 Minutes</vt:lpstr>
      <vt:lpstr>Subtract Under or Over 60 Min</vt:lpstr>
      <vt:lpstr>Subtract Under 60 Seconds</vt:lpstr>
      <vt:lpstr>Subtract Under or Over 60 Sec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ASUS</cp:lastModifiedBy>
  <dcterms:created xsi:type="dcterms:W3CDTF">2022-02-23T04:25:44Z</dcterms:created>
  <dcterms:modified xsi:type="dcterms:W3CDTF">2023-07-02T02:47:51Z</dcterms:modified>
</cp:coreProperties>
</file>