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177_45-0016\"/>
    </mc:Choice>
  </mc:AlternateContent>
  <xr:revisionPtr revIDLastSave="0" documentId="13_ncr:1_{EB277A0D-89AF-4132-BE6A-D2E8EA38B3AF}" xr6:coauthVersionLast="47" xr6:coauthVersionMax="47" xr10:uidLastSave="{00000000-0000-0000-0000-000000000000}"/>
  <bookViews>
    <workbookView xWindow="-120" yWindow="-120" windowWidth="20730" windowHeight="11160" xr2:uid="{5F17B8E5-BD0E-4AA9-AC74-2F407F3E2142}"/>
  </bookViews>
  <sheets>
    <sheet name="Monthly" sheetId="1" r:id="rId1"/>
    <sheet name="Quarterly" sheetId="2" r:id="rId2"/>
    <sheet name="Semi-Annually" sheetId="3" r:id="rId3"/>
    <sheet name="Accumulated Savings" sheetId="6" r:id="rId4"/>
    <sheet name="Down Payment" sheetId="7" r:id="rId5"/>
    <sheet name="Payoff Period" sheetId="8" r:id="rId6"/>
    <sheet name="Mortgage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C12" i="4"/>
  <c r="C7" i="4"/>
  <c r="C11" i="8"/>
  <c r="C13" i="7"/>
  <c r="C8" i="7"/>
  <c r="C12" i="6"/>
  <c r="C7" i="6"/>
  <c r="C5" i="3"/>
  <c r="C17" i="3"/>
  <c r="C6" i="3"/>
  <c r="C7" i="3"/>
  <c r="C8" i="3"/>
  <c r="C9" i="3"/>
  <c r="C10" i="3"/>
  <c r="C11" i="3"/>
  <c r="C12" i="3"/>
  <c r="C13" i="3"/>
  <c r="C14" i="3"/>
  <c r="C15" i="3"/>
  <c r="C16" i="3"/>
  <c r="C6" i="2"/>
  <c r="C7" i="2"/>
  <c r="C8" i="2"/>
  <c r="C9" i="2"/>
  <c r="C10" i="2"/>
  <c r="C11" i="2"/>
  <c r="C12" i="2"/>
  <c r="C13" i="2"/>
  <c r="C14" i="2"/>
  <c r="C15" i="2"/>
  <c r="C16" i="2"/>
  <c r="C5" i="2"/>
  <c r="C6" i="1"/>
  <c r="C7" i="1"/>
  <c r="C8" i="1"/>
  <c r="C9" i="1"/>
  <c r="C10" i="1"/>
  <c r="C11" i="1"/>
  <c r="C12" i="1"/>
  <c r="C13" i="1"/>
  <c r="C14" i="1"/>
  <c r="C15" i="1"/>
  <c r="C16" i="1"/>
  <c r="C5" i="1"/>
  <c r="F7" i="3"/>
  <c r="F7" i="2"/>
  <c r="F7" i="1"/>
</calcChain>
</file>

<file path=xl/sharedStrings.xml><?xml version="1.0" encoding="utf-8"?>
<sst xmlns="http://schemas.openxmlformats.org/spreadsheetml/2006/main" count="69" uniqueCount="28">
  <si>
    <t>Loan Amount</t>
  </si>
  <si>
    <t>Payment Frequency</t>
  </si>
  <si>
    <t>Loan Term (Years)</t>
  </si>
  <si>
    <t>Interest Payment</t>
  </si>
  <si>
    <t>Total</t>
  </si>
  <si>
    <t>Period (per)</t>
  </si>
  <si>
    <t>Total Periods (nper)</t>
  </si>
  <si>
    <t>Annual Interest Rate (rate)</t>
  </si>
  <si>
    <t>Loan Amount (pv)</t>
  </si>
  <si>
    <t>[fv]</t>
  </si>
  <si>
    <t>type</t>
  </si>
  <si>
    <t>Monthly Interest Payments on Credit Card</t>
  </si>
  <si>
    <t>Quarterly Interest Payments on a Car Loan</t>
  </si>
  <si>
    <t>Semi-Annual Interest Payments on a Personal Loan</t>
  </si>
  <si>
    <t xml:space="preserve">Accumulated Savings </t>
  </si>
  <si>
    <t>Current Balance (pv)</t>
  </si>
  <si>
    <t>Savings Period (Years)</t>
  </si>
  <si>
    <t>Deposits (pmt)</t>
  </si>
  <si>
    <t>Accumulated Savings</t>
  </si>
  <si>
    <t>Deposit Frequency</t>
  </si>
  <si>
    <t>Down Payment Calculation</t>
  </si>
  <si>
    <t>Down Payment</t>
  </si>
  <si>
    <t>Payment (pmt)</t>
  </si>
  <si>
    <t>Payoff Period</t>
  </si>
  <si>
    <t>Payment Amount (pmt)</t>
  </si>
  <si>
    <t>Mortgage Period (Years)</t>
  </si>
  <si>
    <t>Mortgage Amount (pv)</t>
  </si>
  <si>
    <t>Mortgage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</si>
</sst>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2" xfId="0" applyBorder="1"/>
    <xf numFmtId="44" fontId="0" fillId="0" borderId="2" xfId="1" applyFont="1" applyBorder="1"/>
    <xf numFmtId="164" fontId="0" fillId="0" borderId="2" xfId="2" applyNumberFormat="1" applyFont="1" applyBorder="1"/>
    <xf numFmtId="0" fontId="2" fillId="2" borderId="1" xfId="3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8" fontId="0" fillId="0" borderId="2" xfId="0" applyNumberFormat="1" applyBorder="1"/>
    <xf numFmtId="0" fontId="3" fillId="0" borderId="0" xfId="0" quotePrefix="1" applyFont="1"/>
    <xf numFmtId="0" fontId="3" fillId="0" borderId="0" xfId="0" applyFont="1"/>
    <xf numFmtId="0" fontId="3" fillId="2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2" xfId="0" applyFill="1" applyBorder="1"/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1" xfId="3" applyFill="1" applyAlignment="1">
      <alignment horizontal="center" vertical="center"/>
    </xf>
    <xf numFmtId="2" fontId="0" fillId="0" borderId="2" xfId="0" applyNumberFormat="1" applyBorder="1"/>
    <xf numFmtId="0" fontId="0" fillId="0" borderId="2" xfId="1" applyNumberFormat="1" applyFont="1" applyBorder="1"/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6648-8FEE-4D9F-B9B9-0541433274FF}">
  <dimension ref="B2:G18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4.42578125" customWidth="1"/>
    <col min="2" max="2" width="14.5703125" customWidth="1"/>
    <col min="3" max="3" width="18.7109375" customWidth="1"/>
    <col min="4" max="4" width="4.7109375" customWidth="1"/>
    <col min="5" max="5" width="28.140625" customWidth="1"/>
    <col min="6" max="6" width="15.28515625" customWidth="1"/>
    <col min="7" max="7" width="21" customWidth="1"/>
  </cols>
  <sheetData>
    <row r="2" spans="2:7" ht="20.100000000000001" customHeight="1" thickBot="1" x14ac:dyDescent="0.35">
      <c r="B2" s="4" t="s">
        <v>11</v>
      </c>
      <c r="C2" s="4"/>
      <c r="D2" s="4"/>
      <c r="E2" s="4"/>
      <c r="F2" s="4"/>
    </row>
    <row r="3" spans="2:7" ht="20.100000000000001" customHeight="1" thickTop="1" x14ac:dyDescent="0.25"/>
    <row r="4" spans="2:7" ht="20.100000000000001" customHeight="1" x14ac:dyDescent="0.25">
      <c r="B4" s="5" t="s">
        <v>5</v>
      </c>
      <c r="C4" s="5" t="s">
        <v>3</v>
      </c>
      <c r="E4" s="14" t="s">
        <v>7</v>
      </c>
      <c r="F4" s="3">
        <v>0.15</v>
      </c>
      <c r="G4" s="8"/>
    </row>
    <row r="5" spans="2:7" ht="20.100000000000001" customHeight="1" x14ac:dyDescent="0.25">
      <c r="B5" s="1">
        <v>1</v>
      </c>
      <c r="C5" s="7">
        <f>IPMT($F$4/$F$6,B5,$F$7,$F$8,$F$9,$F$10)</f>
        <v>-56.249999999999993</v>
      </c>
      <c r="E5" s="14" t="s">
        <v>2</v>
      </c>
      <c r="F5" s="1">
        <v>1</v>
      </c>
      <c r="G5" s="8"/>
    </row>
    <row r="6" spans="2:7" ht="20.100000000000001" customHeight="1" x14ac:dyDescent="0.25">
      <c r="B6" s="1">
        <v>2</v>
      </c>
      <c r="C6" s="7">
        <f t="shared" ref="C6:C16" si="0">IPMT($F$4/$F$6,B6,$F$7,$F$8,$F$9,$F$10)</f>
        <v>-51.876094930584912</v>
      </c>
      <c r="E6" s="14" t="s">
        <v>1</v>
      </c>
      <c r="F6" s="1">
        <v>12</v>
      </c>
      <c r="G6" s="9"/>
    </row>
    <row r="7" spans="2:7" ht="20.100000000000001" customHeight="1" x14ac:dyDescent="0.25">
      <c r="B7" s="1">
        <v>3</v>
      </c>
      <c r="C7" s="7">
        <f t="shared" si="0"/>
        <v>-47.447516047802139</v>
      </c>
      <c r="E7" s="14" t="s">
        <v>6</v>
      </c>
      <c r="F7" s="1">
        <f>F5*F6</f>
        <v>12</v>
      </c>
      <c r="G7" s="9"/>
    </row>
    <row r="8" spans="2:7" ht="20.100000000000001" customHeight="1" x14ac:dyDescent="0.25">
      <c r="B8" s="1">
        <v>4</v>
      </c>
      <c r="C8" s="7">
        <f t="shared" si="0"/>
        <v>-42.963579928984593</v>
      </c>
      <c r="E8" s="14" t="s">
        <v>8</v>
      </c>
      <c r="F8" s="2">
        <v>4500</v>
      </c>
      <c r="G8" s="8"/>
    </row>
    <row r="9" spans="2:7" ht="20.100000000000001" customHeight="1" x14ac:dyDescent="0.25">
      <c r="B9" s="1">
        <v>5</v>
      </c>
      <c r="C9" s="7">
        <f t="shared" si="0"/>
        <v>-38.423594608681832</v>
      </c>
      <c r="E9" s="15" t="s">
        <v>9</v>
      </c>
      <c r="F9" s="12">
        <v>0</v>
      </c>
    </row>
    <row r="10" spans="2:7" ht="20.100000000000001" customHeight="1" x14ac:dyDescent="0.25">
      <c r="B10" s="1">
        <v>6</v>
      </c>
      <c r="C10" s="7">
        <f t="shared" si="0"/>
        <v>-33.826859471875281</v>
      </c>
      <c r="E10" s="15" t="s">
        <v>10</v>
      </c>
      <c r="F10" s="12">
        <v>0</v>
      </c>
    </row>
    <row r="11" spans="2:7" ht="20.100000000000001" customHeight="1" x14ac:dyDescent="0.25">
      <c r="B11" s="1">
        <v>7</v>
      </c>
      <c r="C11" s="7">
        <f t="shared" si="0"/>
        <v>-29.172665145858641</v>
      </c>
    </row>
    <row r="12" spans="2:7" ht="20.100000000000001" customHeight="1" x14ac:dyDescent="0.25">
      <c r="B12" s="1">
        <v>8</v>
      </c>
      <c r="C12" s="7">
        <f t="shared" si="0"/>
        <v>-24.46029339076679</v>
      </c>
    </row>
    <row r="13" spans="2:7" ht="20.100000000000001" customHeight="1" x14ac:dyDescent="0.25">
      <c r="B13" s="1">
        <v>9</v>
      </c>
      <c r="C13" s="7">
        <f t="shared" si="0"/>
        <v>-19.689016988736302</v>
      </c>
    </row>
    <row r="14" spans="2:7" ht="20.100000000000001" customHeight="1" x14ac:dyDescent="0.25">
      <c r="B14" s="1">
        <v>10</v>
      </c>
      <c r="C14" s="7">
        <f t="shared" si="0"/>
        <v>-14.85809963168043</v>
      </c>
    </row>
    <row r="15" spans="2:7" ht="20.100000000000001" customHeight="1" x14ac:dyDescent="0.25">
      <c r="B15" s="1">
        <v>11</v>
      </c>
      <c r="C15" s="7">
        <f t="shared" si="0"/>
        <v>-9.9667958076613612</v>
      </c>
    </row>
    <row r="16" spans="2:7" ht="20.100000000000001" customHeight="1" x14ac:dyDescent="0.25">
      <c r="B16" s="1">
        <v>12</v>
      </c>
      <c r="C16" s="7">
        <f t="shared" si="0"/>
        <v>-5.014350685842051</v>
      </c>
    </row>
    <row r="17" spans="2:3" ht="20.100000000000001" customHeight="1" x14ac:dyDescent="0.25">
      <c r="B17" s="5" t="s">
        <v>4</v>
      </c>
      <c r="C17" s="7"/>
    </row>
    <row r="18" spans="2:3" ht="88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FE17-1144-4B44-979F-48DE316F5AF2}">
  <dimension ref="B2:F18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42578125" customWidth="1"/>
    <col min="2" max="2" width="14" customWidth="1"/>
    <col min="3" max="3" width="19.140625" customWidth="1"/>
    <col min="4" max="4" width="4.85546875" customWidth="1"/>
    <col min="5" max="5" width="25.140625" customWidth="1"/>
    <col min="6" max="6" width="13.42578125" customWidth="1"/>
    <col min="7" max="7" width="25.140625" customWidth="1"/>
  </cols>
  <sheetData>
    <row r="2" spans="2:6" ht="20.100000000000001" customHeight="1" thickBot="1" x14ac:dyDescent="0.35">
      <c r="B2" s="4" t="s">
        <v>12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5</v>
      </c>
      <c r="C4" s="5" t="s">
        <v>3</v>
      </c>
      <c r="E4" s="6" t="s">
        <v>7</v>
      </c>
      <c r="F4" s="3">
        <v>0.09</v>
      </c>
    </row>
    <row r="5" spans="2:6" ht="20.100000000000001" customHeight="1" x14ac:dyDescent="0.25">
      <c r="B5" s="1">
        <v>1</v>
      </c>
      <c r="C5" s="7">
        <f>IPMT($F$4/$F$6,B5,$F$7,$F$8,$F$9,$F$10)</f>
        <v>-450</v>
      </c>
      <c r="E5" s="6" t="s">
        <v>2</v>
      </c>
      <c r="F5" s="1">
        <v>3</v>
      </c>
    </row>
    <row r="6" spans="2:6" ht="20.100000000000001" customHeight="1" x14ac:dyDescent="0.25">
      <c r="B6" s="1">
        <v>2</v>
      </c>
      <c r="C6" s="7">
        <f t="shared" ref="C6:C16" si="0">IPMT($F$4/$F$6,B6,$F$7,$F$8,$F$9,$F$10)</f>
        <v>-416.91716930387872</v>
      </c>
      <c r="E6" s="6" t="s">
        <v>1</v>
      </c>
      <c r="F6" s="1">
        <v>4</v>
      </c>
    </row>
    <row r="7" spans="2:6" ht="20.100000000000001" customHeight="1" x14ac:dyDescent="0.25">
      <c r="B7" s="1">
        <v>3</v>
      </c>
      <c r="C7" s="7">
        <f t="shared" si="0"/>
        <v>-383.08997491709493</v>
      </c>
      <c r="E7" s="6" t="s">
        <v>6</v>
      </c>
      <c r="F7" s="1">
        <f>F5*F6</f>
        <v>12</v>
      </c>
    </row>
    <row r="8" spans="2:6" ht="20.100000000000001" customHeight="1" x14ac:dyDescent="0.25">
      <c r="B8" s="1">
        <v>4</v>
      </c>
      <c r="C8" s="7">
        <f t="shared" si="0"/>
        <v>-348.50166865660844</v>
      </c>
      <c r="E8" s="6" t="s">
        <v>8</v>
      </c>
      <c r="F8" s="2">
        <v>20000</v>
      </c>
    </row>
    <row r="9" spans="2:6" ht="20.100000000000001" customHeight="1" x14ac:dyDescent="0.25">
      <c r="B9" s="1">
        <v>5</v>
      </c>
      <c r="C9" s="7">
        <f t="shared" si="0"/>
        <v>-313.13512550526104</v>
      </c>
      <c r="E9" s="13" t="s">
        <v>9</v>
      </c>
      <c r="F9" s="12">
        <v>0</v>
      </c>
    </row>
    <row r="10" spans="2:6" ht="20.100000000000001" customHeight="1" x14ac:dyDescent="0.25">
      <c r="B10" s="1">
        <v>6</v>
      </c>
      <c r="C10" s="7">
        <f t="shared" si="0"/>
        <v>-276.97283513300823</v>
      </c>
      <c r="E10" s="13" t="s">
        <v>10</v>
      </c>
      <c r="F10" s="12">
        <v>0</v>
      </c>
    </row>
    <row r="11" spans="2:6" ht="20.100000000000001" customHeight="1" x14ac:dyDescent="0.25">
      <c r="B11" s="1">
        <v>7</v>
      </c>
      <c r="C11" s="7">
        <f t="shared" si="0"/>
        <v>-239.99689322737981</v>
      </c>
    </row>
    <row r="12" spans="2:6" ht="20.100000000000001" customHeight="1" x14ac:dyDescent="0.25">
      <c r="B12" s="1">
        <v>8</v>
      </c>
      <c r="C12" s="7">
        <f t="shared" si="0"/>
        <v>-202.18899262887476</v>
      </c>
    </row>
    <row r="13" spans="2:6" ht="20.100000000000001" customHeight="1" x14ac:dyDescent="0.25">
      <c r="B13" s="1">
        <v>9</v>
      </c>
      <c r="C13" s="7">
        <f t="shared" si="0"/>
        <v>-163.53041426690336</v>
      </c>
    </row>
    <row r="14" spans="2:6" ht="20.100000000000001" customHeight="1" x14ac:dyDescent="0.25">
      <c r="B14" s="1">
        <v>10</v>
      </c>
      <c r="C14" s="7">
        <f t="shared" si="0"/>
        <v>-124.00201789178757</v>
      </c>
    </row>
    <row r="15" spans="2:6" ht="20.100000000000001" customHeight="1" x14ac:dyDescent="0.25">
      <c r="B15" s="1">
        <v>11</v>
      </c>
      <c r="C15" s="7">
        <f t="shared" si="0"/>
        <v>-83.584232598231679</v>
      </c>
    </row>
    <row r="16" spans="2:6" ht="20.100000000000001" customHeight="1" x14ac:dyDescent="0.25">
      <c r="B16" s="1">
        <v>12</v>
      </c>
      <c r="C16" s="7">
        <f t="shared" si="0"/>
        <v>-42.257047135570772</v>
      </c>
    </row>
    <row r="17" spans="2:3" ht="20.100000000000001" customHeight="1" x14ac:dyDescent="0.25">
      <c r="B17" s="5" t="s">
        <v>4</v>
      </c>
      <c r="C17" s="7">
        <f>SUM(C5:C16)</f>
        <v>-3044.1763712645993</v>
      </c>
    </row>
    <row r="18" spans="2:3" ht="38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7881-7E05-427C-903F-C97EF38A5888}">
  <dimension ref="B2:F18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42578125" customWidth="1"/>
    <col min="2" max="2" width="13.7109375" customWidth="1"/>
    <col min="3" max="3" width="19.140625" customWidth="1"/>
    <col min="4" max="4" width="4" customWidth="1"/>
    <col min="5" max="5" width="25.7109375" customWidth="1"/>
    <col min="6" max="6" width="13.85546875" customWidth="1"/>
    <col min="7" max="7" width="36.7109375" customWidth="1"/>
  </cols>
  <sheetData>
    <row r="2" spans="2:6" ht="20.100000000000001" customHeight="1" thickBot="1" x14ac:dyDescent="0.35">
      <c r="B2" s="4" t="s">
        <v>13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5</v>
      </c>
      <c r="C4" s="5" t="s">
        <v>3</v>
      </c>
      <c r="E4" s="6" t="s">
        <v>7</v>
      </c>
      <c r="F4" s="3">
        <v>5.5E-2</v>
      </c>
    </row>
    <row r="5" spans="2:6" ht="20.100000000000001" customHeight="1" x14ac:dyDescent="0.25">
      <c r="B5" s="1">
        <v>1</v>
      </c>
      <c r="C5" s="7">
        <f>IPMT($F$4/$F$6,B5,$F$7,$F$8,$F$9,$F$10)</f>
        <v>-412.5</v>
      </c>
      <c r="E5" s="6" t="s">
        <v>2</v>
      </c>
      <c r="F5" s="1">
        <v>6</v>
      </c>
    </row>
    <row r="6" spans="2:6" ht="20.100000000000001" customHeight="1" x14ac:dyDescent="0.25">
      <c r="B6" s="1">
        <v>2</v>
      </c>
      <c r="C6" s="7">
        <f t="shared" ref="C6:C16" si="0">IPMT($F$4/$F$6,B6,$F$7,$F$8,$F$9,$F$10)</f>
        <v>-383.01915719140675</v>
      </c>
      <c r="E6" s="6" t="s">
        <v>1</v>
      </c>
      <c r="F6" s="1">
        <v>2</v>
      </c>
    </row>
    <row r="7" spans="2:6" ht="20.100000000000001" customHeight="1" x14ac:dyDescent="0.25">
      <c r="B7" s="1">
        <v>3</v>
      </c>
      <c r="C7" s="7">
        <f t="shared" si="0"/>
        <v>-352.72759120557726</v>
      </c>
      <c r="E7" s="6" t="s">
        <v>6</v>
      </c>
      <c r="F7" s="1">
        <f>F5*F6</f>
        <v>12</v>
      </c>
    </row>
    <row r="8" spans="2:6" ht="20.100000000000001" customHeight="1" x14ac:dyDescent="0.25">
      <c r="B8" s="1">
        <v>4</v>
      </c>
      <c r="C8" s="7">
        <f t="shared" si="0"/>
        <v>-321.60300715513728</v>
      </c>
      <c r="E8" s="6" t="s">
        <v>8</v>
      </c>
      <c r="F8" s="2">
        <v>15000</v>
      </c>
    </row>
    <row r="9" spans="2:6" ht="20.100000000000001" customHeight="1" x14ac:dyDescent="0.25">
      <c r="B9" s="1">
        <v>5</v>
      </c>
      <c r="C9" s="7">
        <f t="shared" si="0"/>
        <v>-289.62249704331026</v>
      </c>
      <c r="E9" s="13" t="s">
        <v>9</v>
      </c>
      <c r="F9" s="12">
        <v>0</v>
      </c>
    </row>
    <row r="10" spans="2:6" ht="20.100000000000001" customHeight="1" x14ac:dyDescent="0.25">
      <c r="B10" s="1">
        <v>6</v>
      </c>
      <c r="C10" s="7">
        <f t="shared" si="0"/>
        <v>-256.76252290340807</v>
      </c>
      <c r="E10" s="13" t="s">
        <v>10</v>
      </c>
      <c r="F10" s="12">
        <v>0</v>
      </c>
    </row>
    <row r="11" spans="2:6" ht="20.100000000000001" customHeight="1" x14ac:dyDescent="0.25">
      <c r="B11" s="1">
        <v>7</v>
      </c>
      <c r="C11" s="7">
        <f t="shared" si="0"/>
        <v>-222.99889947465854</v>
      </c>
    </row>
    <row r="12" spans="2:6" ht="20.100000000000001" customHeight="1" x14ac:dyDescent="0.25">
      <c r="B12" s="1">
        <v>8</v>
      </c>
      <c r="C12" s="7">
        <f t="shared" si="0"/>
        <v>-188.30677640161844</v>
      </c>
    </row>
    <row r="13" spans="2:6" ht="20.100000000000001" customHeight="1" x14ac:dyDescent="0.25">
      <c r="B13" s="1">
        <v>9</v>
      </c>
      <c r="C13" s="7">
        <f t="shared" si="0"/>
        <v>-152.66061994406965</v>
      </c>
    </row>
    <row r="14" spans="2:6" ht="20.100000000000001" customHeight="1" x14ac:dyDescent="0.25">
      <c r="B14" s="1">
        <v>10</v>
      </c>
      <c r="C14" s="7">
        <f t="shared" si="0"/>
        <v>-116.03419418393833</v>
      </c>
    </row>
    <row r="15" spans="2:6" ht="20.100000000000001" customHeight="1" x14ac:dyDescent="0.25">
      <c r="B15" s="1">
        <v>11</v>
      </c>
      <c r="C15" s="7">
        <f t="shared" si="0"/>
        <v>-78.400541715403378</v>
      </c>
    </row>
    <row r="16" spans="2:6" ht="20.100000000000001" customHeight="1" x14ac:dyDescent="0.25">
      <c r="B16" s="1">
        <v>12</v>
      </c>
      <c r="C16" s="7">
        <f t="shared" si="0"/>
        <v>-39.73196380398371</v>
      </c>
    </row>
    <row r="17" spans="2:3" ht="20.100000000000001" customHeight="1" x14ac:dyDescent="0.25">
      <c r="B17" s="5" t="s">
        <v>4</v>
      </c>
      <c r="C17" s="7">
        <f>CUMIPMT($F$4/$F$6,$F$7,$F$8,$B$5,$B$16,$F$10)</f>
        <v>-2814.3677710225093</v>
      </c>
    </row>
    <row r="18" spans="2:3" ht="27.75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DF41-9643-4876-B292-92D6B76D72ED}">
  <dimension ref="B2:C13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85546875" customWidth="1"/>
    <col min="2" max="2" width="27.140625" customWidth="1"/>
    <col min="3" max="3" width="17.5703125" customWidth="1"/>
    <col min="4" max="4" width="26" customWidth="1"/>
  </cols>
  <sheetData>
    <row r="2" spans="2:3" ht="20.100000000000001" customHeight="1" thickBot="1" x14ac:dyDescent="0.3">
      <c r="B2" s="16" t="s">
        <v>14</v>
      </c>
      <c r="C2" s="16"/>
    </row>
    <row r="3" spans="2:3" ht="20.100000000000001" customHeight="1" thickTop="1" x14ac:dyDescent="0.25"/>
    <row r="4" spans="2:3" ht="20.100000000000001" customHeight="1" x14ac:dyDescent="0.25">
      <c r="B4" s="6" t="s">
        <v>7</v>
      </c>
      <c r="C4" s="3">
        <v>0.05</v>
      </c>
    </row>
    <row r="5" spans="2:3" ht="20.100000000000001" customHeight="1" x14ac:dyDescent="0.25">
      <c r="B5" s="6" t="s">
        <v>16</v>
      </c>
      <c r="C5" s="1">
        <v>1.5</v>
      </c>
    </row>
    <row r="6" spans="2:3" ht="20.100000000000001" customHeight="1" x14ac:dyDescent="0.25">
      <c r="B6" s="6" t="s">
        <v>19</v>
      </c>
      <c r="C6" s="1">
        <v>12</v>
      </c>
    </row>
    <row r="7" spans="2:3" ht="20.100000000000001" customHeight="1" x14ac:dyDescent="0.25">
      <c r="B7" s="6" t="s">
        <v>6</v>
      </c>
      <c r="C7" s="1">
        <f>C5*C6</f>
        <v>18</v>
      </c>
    </row>
    <row r="8" spans="2:3" ht="20.100000000000001" customHeight="1" x14ac:dyDescent="0.25">
      <c r="B8" s="6" t="s">
        <v>17</v>
      </c>
      <c r="C8" s="2">
        <v>-150</v>
      </c>
    </row>
    <row r="9" spans="2:3" ht="20.100000000000001" customHeight="1" x14ac:dyDescent="0.25">
      <c r="B9" s="6" t="s">
        <v>15</v>
      </c>
      <c r="C9" s="2">
        <v>-1000</v>
      </c>
    </row>
    <row r="10" spans="2:3" ht="20.100000000000001" customHeight="1" x14ac:dyDescent="0.25">
      <c r="B10" s="13" t="s">
        <v>10</v>
      </c>
      <c r="C10" s="12">
        <v>0</v>
      </c>
    </row>
    <row r="12" spans="2:3" ht="20.100000000000001" customHeight="1" x14ac:dyDescent="0.25">
      <c r="B12" s="14" t="s">
        <v>18</v>
      </c>
      <c r="C12" s="7">
        <f>FV(C4/C6,C7,C8,C9,C10)</f>
        <v>3875.4998049619289</v>
      </c>
    </row>
    <row r="13" spans="2:3" ht="50.25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E1F5-415A-4ADA-9110-69EB2990D818}">
  <dimension ref="B2:C14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5703125" customWidth="1"/>
    <col min="2" max="2" width="28.85546875" customWidth="1"/>
    <col min="3" max="3" width="20.42578125" customWidth="1"/>
    <col min="4" max="4" width="31.28515625" customWidth="1"/>
  </cols>
  <sheetData>
    <row r="2" spans="2:3" ht="20.100000000000001" customHeight="1" thickBot="1" x14ac:dyDescent="0.3">
      <c r="B2" s="16" t="s">
        <v>20</v>
      </c>
      <c r="C2" s="16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2">
        <v>30000</v>
      </c>
    </row>
    <row r="5" spans="2:3" ht="20.100000000000001" customHeight="1" x14ac:dyDescent="0.25">
      <c r="B5" s="6" t="s">
        <v>7</v>
      </c>
      <c r="C5" s="3">
        <v>2.5000000000000001E-2</v>
      </c>
    </row>
    <row r="6" spans="2:3" ht="20.100000000000001" customHeight="1" x14ac:dyDescent="0.25">
      <c r="B6" s="6" t="s">
        <v>2</v>
      </c>
      <c r="C6" s="1">
        <v>4</v>
      </c>
    </row>
    <row r="7" spans="2:3" ht="20.100000000000001" customHeight="1" x14ac:dyDescent="0.25">
      <c r="B7" s="6" t="s">
        <v>1</v>
      </c>
      <c r="C7" s="1">
        <v>12</v>
      </c>
    </row>
    <row r="8" spans="2:3" ht="20.100000000000001" customHeight="1" x14ac:dyDescent="0.25">
      <c r="B8" s="6" t="s">
        <v>6</v>
      </c>
      <c r="C8" s="1">
        <f>C6*C7</f>
        <v>48</v>
      </c>
    </row>
    <row r="9" spans="2:3" ht="20.100000000000001" customHeight="1" x14ac:dyDescent="0.25">
      <c r="B9" s="6" t="s">
        <v>22</v>
      </c>
      <c r="C9" s="2">
        <v>-500</v>
      </c>
    </row>
    <row r="10" spans="2:3" ht="20.100000000000001" customHeight="1" x14ac:dyDescent="0.25">
      <c r="B10" s="10" t="s">
        <v>9</v>
      </c>
      <c r="C10" s="11">
        <v>0</v>
      </c>
    </row>
    <row r="11" spans="2:3" ht="20.100000000000001" customHeight="1" x14ac:dyDescent="0.25">
      <c r="B11" s="13" t="s">
        <v>10</v>
      </c>
      <c r="C11" s="12">
        <v>0</v>
      </c>
    </row>
    <row r="13" spans="2:3" ht="20.100000000000001" customHeight="1" x14ac:dyDescent="0.25">
      <c r="B13" s="14" t="s">
        <v>21</v>
      </c>
      <c r="C13" s="7">
        <f>C4-PV(C5/C7,C8,C9,C10,C11)</f>
        <v>7183.5710700719937</v>
      </c>
    </row>
    <row r="14" spans="2:3" ht="60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7D3C-230D-4767-B159-5A25F01A2683}">
  <dimension ref="B2:C12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42578125" customWidth="1"/>
    <col min="2" max="2" width="28.5703125" customWidth="1"/>
    <col min="3" max="3" width="18.140625" customWidth="1"/>
    <col min="4" max="4" width="26.85546875" customWidth="1"/>
  </cols>
  <sheetData>
    <row r="2" spans="2:3" ht="20.100000000000001" customHeight="1" thickBot="1" x14ac:dyDescent="0.3">
      <c r="B2" s="16" t="s">
        <v>23</v>
      </c>
      <c r="C2" s="16"/>
    </row>
    <row r="3" spans="2:3" ht="20.100000000000001" customHeight="1" thickTop="1" x14ac:dyDescent="0.25"/>
    <row r="4" spans="2:3" ht="20.100000000000001" customHeight="1" x14ac:dyDescent="0.25">
      <c r="B4" s="6" t="s">
        <v>7</v>
      </c>
      <c r="C4" s="3">
        <v>2.5000000000000001E-2</v>
      </c>
    </row>
    <row r="5" spans="2:3" ht="20.100000000000001" customHeight="1" x14ac:dyDescent="0.25">
      <c r="B5" s="6" t="s">
        <v>1</v>
      </c>
      <c r="C5" s="1">
        <v>12</v>
      </c>
    </row>
    <row r="6" spans="2:3" ht="20.100000000000001" customHeight="1" x14ac:dyDescent="0.25">
      <c r="B6" s="6" t="s">
        <v>24</v>
      </c>
      <c r="C6" s="2">
        <v>-200</v>
      </c>
    </row>
    <row r="7" spans="2:3" ht="20.100000000000001" customHeight="1" x14ac:dyDescent="0.25">
      <c r="B7" s="6" t="s">
        <v>8</v>
      </c>
      <c r="C7" s="2">
        <v>3000</v>
      </c>
    </row>
    <row r="8" spans="2:3" ht="20.100000000000001" customHeight="1" x14ac:dyDescent="0.25">
      <c r="B8" s="6" t="s">
        <v>9</v>
      </c>
      <c r="C8" s="1">
        <v>0</v>
      </c>
    </row>
    <row r="9" spans="2:3" ht="20.100000000000001" customHeight="1" x14ac:dyDescent="0.25">
      <c r="B9" s="13" t="s">
        <v>10</v>
      </c>
      <c r="C9" s="12">
        <v>0</v>
      </c>
    </row>
    <row r="11" spans="2:3" ht="20.100000000000001" customHeight="1" x14ac:dyDescent="0.25">
      <c r="B11" s="14" t="s">
        <v>23</v>
      </c>
      <c r="C11" s="17">
        <f>NPER(C4/C5,C6,C7,C8,C9)</f>
        <v>15.255244033962295</v>
      </c>
    </row>
    <row r="12" spans="2:3" ht="63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787C-8B2B-4680-B9FC-2370B6362D34}">
  <dimension ref="B2:C13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5703125" customWidth="1"/>
    <col min="2" max="2" width="29" customWidth="1"/>
    <col min="3" max="3" width="17.85546875" customWidth="1"/>
    <col min="4" max="4" width="30.7109375" customWidth="1"/>
  </cols>
  <sheetData>
    <row r="2" spans="2:3" ht="20.100000000000001" customHeight="1" thickBot="1" x14ac:dyDescent="0.3">
      <c r="B2" s="16" t="s">
        <v>27</v>
      </c>
      <c r="C2" s="16"/>
    </row>
    <row r="3" spans="2:3" ht="20.100000000000001" customHeight="1" thickTop="1" x14ac:dyDescent="0.25"/>
    <row r="4" spans="2:3" ht="20.100000000000001" customHeight="1" x14ac:dyDescent="0.25">
      <c r="B4" s="6" t="s">
        <v>7</v>
      </c>
      <c r="C4" s="3">
        <v>4.9000000000000002E-2</v>
      </c>
    </row>
    <row r="5" spans="2:3" ht="20.100000000000001" customHeight="1" x14ac:dyDescent="0.25">
      <c r="B5" s="6" t="s">
        <v>25</v>
      </c>
      <c r="C5" s="1">
        <v>25</v>
      </c>
    </row>
    <row r="6" spans="2:3" ht="20.100000000000001" customHeight="1" x14ac:dyDescent="0.25">
      <c r="B6" s="6" t="s">
        <v>1</v>
      </c>
      <c r="C6" s="1">
        <v>12</v>
      </c>
    </row>
    <row r="7" spans="2:3" ht="20.100000000000001" customHeight="1" x14ac:dyDescent="0.25">
      <c r="B7" s="6" t="s">
        <v>6</v>
      </c>
      <c r="C7" s="1">
        <f>C5*C6</f>
        <v>300</v>
      </c>
    </row>
    <row r="8" spans="2:3" ht="20.100000000000001" customHeight="1" x14ac:dyDescent="0.25">
      <c r="B8" s="6" t="s">
        <v>26</v>
      </c>
      <c r="C8" s="2">
        <v>200000</v>
      </c>
    </row>
    <row r="9" spans="2:3" ht="20.100000000000001" customHeight="1" x14ac:dyDescent="0.25">
      <c r="B9" s="6" t="s">
        <v>9</v>
      </c>
      <c r="C9" s="18">
        <v>0</v>
      </c>
    </row>
    <row r="10" spans="2:3" ht="20.100000000000001" customHeight="1" x14ac:dyDescent="0.25">
      <c r="B10" s="13" t="s">
        <v>10</v>
      </c>
      <c r="C10" s="12">
        <v>0</v>
      </c>
    </row>
    <row r="12" spans="2:3" ht="20.100000000000001" customHeight="1" x14ac:dyDescent="0.25">
      <c r="B12" s="14" t="s">
        <v>24</v>
      </c>
      <c r="C12" s="7">
        <f>PMT(C4/C6,C7,C8,C9,C10)</f>
        <v>-1157.5572224755417</v>
      </c>
    </row>
    <row r="13" spans="2:3" ht="57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</vt:lpstr>
      <vt:lpstr>Quarterly</vt:lpstr>
      <vt:lpstr>Semi-Annually</vt:lpstr>
      <vt:lpstr>Accumulated Savings</vt:lpstr>
      <vt:lpstr>Down Payment</vt:lpstr>
      <vt:lpstr>Payoff Period</vt:lpstr>
      <vt:lpstr>Mortgage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2022-02-27T02:21:39Z</dcterms:created>
  <dcterms:modified xsi:type="dcterms:W3CDTF">2022-02-27T10:33:29Z</dcterms:modified>
</cp:coreProperties>
</file>