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Shamim\"/>
    </mc:Choice>
  </mc:AlternateContent>
  <xr:revisionPtr revIDLastSave="0" documentId="13_ncr:1_{242D89CB-05A1-402A-8C6C-7FE8E5751AA5}" xr6:coauthVersionLast="47" xr6:coauthVersionMax="47" xr10:uidLastSave="{00000000-0000-0000-0000-000000000000}"/>
  <bookViews>
    <workbookView xWindow="-120" yWindow="-120" windowWidth="20730" windowHeight="11160" activeTab="4" xr2:uid="{7628E879-6CFC-4C08-94FA-A40ED85250F4}"/>
  </bookViews>
  <sheets>
    <sheet name="BI Calculator" sheetId="1" r:id="rId1"/>
    <sheet name="Simple" sheetId="4" r:id="rId2"/>
    <sheet name="Compound" sheetId="5" r:id="rId3"/>
    <sheet name="Different IR" sheetId="2" r:id="rId4"/>
    <sheet name="EMI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3" l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6" i="5"/>
  <c r="E6" i="4"/>
  <c r="D6" i="4"/>
  <c r="D5" i="4"/>
  <c r="C5" i="5"/>
  <c r="D5" i="5" s="1"/>
  <c r="E5" i="5" s="1"/>
  <c r="C6" i="5" s="1"/>
  <c r="C5" i="4"/>
  <c r="F5" i="3"/>
  <c r="F4" i="3"/>
  <c r="D11" i="3" s="1"/>
  <c r="C22" i="3"/>
  <c r="C21" i="3"/>
  <c r="C20" i="3"/>
  <c r="C19" i="3"/>
  <c r="C18" i="3"/>
  <c r="C17" i="3"/>
  <c r="C16" i="3"/>
  <c r="C15" i="3"/>
  <c r="C14" i="3"/>
  <c r="C13" i="3"/>
  <c r="C12" i="3"/>
  <c r="C11" i="3"/>
  <c r="C8" i="3"/>
  <c r="D11" i="2"/>
  <c r="E11" i="2"/>
  <c r="F11" i="2"/>
  <c r="G11" i="2"/>
  <c r="C11" i="2"/>
  <c r="D10" i="2"/>
  <c r="E10" i="2"/>
  <c r="F10" i="2"/>
  <c r="G10" i="2"/>
  <c r="C10" i="2"/>
  <c r="C12" i="1"/>
  <c r="C13" i="1" s="1"/>
  <c r="C9" i="1"/>
  <c r="C10" i="1" s="1"/>
  <c r="E5" i="4" l="1"/>
  <c r="C6" i="4" s="1"/>
  <c r="C7" i="4"/>
  <c r="E6" i="5"/>
  <c r="C7" i="5" s="1"/>
  <c r="D7" i="5" s="1"/>
  <c r="D7" i="4" l="1"/>
  <c r="E7" i="4" s="1"/>
  <c r="E7" i="5" l="1"/>
  <c r="C8" i="5" l="1"/>
  <c r="D8" i="5" s="1"/>
  <c r="E8" i="5" l="1"/>
  <c r="C9" i="5"/>
  <c r="D9" i="5" s="1"/>
  <c r="E9" i="5" l="1"/>
  <c r="C10" i="5"/>
  <c r="D10" i="5" s="1"/>
  <c r="E10" i="5" l="1"/>
  <c r="C11" i="5"/>
  <c r="D11" i="5" s="1"/>
  <c r="E11" i="5" l="1"/>
  <c r="C12" i="5"/>
  <c r="D12" i="5" s="1"/>
  <c r="E12" i="5" l="1"/>
  <c r="C13" i="5"/>
  <c r="D13" i="5" s="1"/>
  <c r="E13" i="5" l="1"/>
  <c r="C14" i="5"/>
  <c r="D14" i="5" s="1"/>
  <c r="E14" i="5" l="1"/>
  <c r="C15" i="5"/>
  <c r="D15" i="5" s="1"/>
  <c r="E15" i="5" l="1"/>
  <c r="C16" i="5"/>
  <c r="D16" i="5" s="1"/>
  <c r="E16" i="5" s="1"/>
</calcChain>
</file>

<file path=xl/sharedStrings.xml><?xml version="1.0" encoding="utf-8"?>
<sst xmlns="http://schemas.openxmlformats.org/spreadsheetml/2006/main" count="42" uniqueCount="35">
  <si>
    <t>Simple Interest</t>
  </si>
  <si>
    <t>Compound Interest</t>
  </si>
  <si>
    <t>Bank Interest Calculator</t>
  </si>
  <si>
    <t>Simple Interest (I)</t>
  </si>
  <si>
    <t>Compounded Amount</t>
  </si>
  <si>
    <t>Principal Amount (P)</t>
  </si>
  <si>
    <t>Interest Rate (R)</t>
  </si>
  <si>
    <t>Compounding Times per Year (T)</t>
  </si>
  <si>
    <t>Time Period in Years (N)</t>
  </si>
  <si>
    <t>Accumulated Balance (P + I)</t>
  </si>
  <si>
    <t>Principal Amounts</t>
  </si>
  <si>
    <t>Interest Calculator for Conditional Interest Rates</t>
  </si>
  <si>
    <t>Conditions</t>
  </si>
  <si>
    <t>&lt;10000</t>
  </si>
  <si>
    <t>&lt;15000</t>
  </si>
  <si>
    <t>&lt;20000</t>
  </si>
  <si>
    <t>&lt;50000</t>
  </si>
  <si>
    <t>&gt;=50000</t>
  </si>
  <si>
    <t>Simple Interests</t>
  </si>
  <si>
    <t>Compound Interests</t>
  </si>
  <si>
    <t>Compounding Times (T)</t>
  </si>
  <si>
    <t>Interest Rates (R)</t>
  </si>
  <si>
    <t>EMI Calculator</t>
  </si>
  <si>
    <t>EMI</t>
  </si>
  <si>
    <t>Loan Amount (P)</t>
  </si>
  <si>
    <t>Number of EMIs (N)</t>
  </si>
  <si>
    <t>Months</t>
  </si>
  <si>
    <t>Payments</t>
  </si>
  <si>
    <t>Due at the Monthend</t>
  </si>
  <si>
    <t>Total Payable</t>
  </si>
  <si>
    <t>EMI Cost</t>
  </si>
  <si>
    <t>Periods</t>
  </si>
  <si>
    <t>Starting Balance</t>
  </si>
  <si>
    <t>Interest</t>
  </si>
  <si>
    <t>Final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</si>
</sst>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vertical="center"/>
    </xf>
    <xf numFmtId="9" fontId="0" fillId="0" borderId="2" xfId="0" applyNumberFormat="1" applyBorder="1"/>
    <xf numFmtId="44" fontId="0" fillId="0" borderId="2" xfId="1" applyFont="1" applyBorder="1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44" fontId="0" fillId="0" borderId="2" xfId="0" applyNumberFormat="1" applyBorder="1"/>
    <xf numFmtId="0" fontId="3" fillId="0" borderId="2" xfId="0" applyFont="1" applyBorder="1" applyAlignment="1">
      <alignment horizontal="right"/>
    </xf>
    <xf numFmtId="8" fontId="5" fillId="0" borderId="2" xfId="0" applyNumberFormat="1" applyFont="1" applyBorder="1"/>
    <xf numFmtId="8" fontId="0" fillId="0" borderId="2" xfId="0" applyNumberFormat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2" applyFill="1" applyAlignment="1">
      <alignment horizontal="center"/>
    </xf>
    <xf numFmtId="0" fontId="2" fillId="2" borderId="1" xfId="2" applyFill="1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E2E22-83CC-4646-A117-3C86719B30A3}">
  <dimension ref="B2:C14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4.42578125" customWidth="1"/>
    <col min="2" max="2" width="33.5703125" customWidth="1"/>
    <col min="3" max="3" width="22.140625" customWidth="1"/>
    <col min="4" max="4" width="21.7109375" customWidth="1"/>
    <col min="5" max="6" width="9.85546875" customWidth="1"/>
  </cols>
  <sheetData>
    <row r="2" spans="2:3" ht="20.100000000000001" customHeight="1" thickBot="1" x14ac:dyDescent="0.35">
      <c r="B2" s="14" t="s">
        <v>2</v>
      </c>
      <c r="C2" s="14"/>
    </row>
    <row r="3" spans="2:3" ht="20.100000000000001" customHeight="1" thickTop="1" x14ac:dyDescent="0.25"/>
    <row r="4" spans="2:3" ht="20.100000000000001" customHeight="1" x14ac:dyDescent="0.25">
      <c r="B4" s="2" t="s">
        <v>5</v>
      </c>
      <c r="C4" s="4">
        <v>1000</v>
      </c>
    </row>
    <row r="5" spans="2:3" ht="20.100000000000001" customHeight="1" x14ac:dyDescent="0.25">
      <c r="B5" s="2" t="s">
        <v>6</v>
      </c>
      <c r="C5" s="3">
        <v>0.05</v>
      </c>
    </row>
    <row r="6" spans="2:3" ht="20.100000000000001" customHeight="1" x14ac:dyDescent="0.25">
      <c r="B6" s="2" t="s">
        <v>8</v>
      </c>
      <c r="C6" s="1">
        <v>3</v>
      </c>
    </row>
    <row r="7" spans="2:3" ht="20.100000000000001" customHeight="1" x14ac:dyDescent="0.25">
      <c r="B7" s="6" t="s">
        <v>7</v>
      </c>
      <c r="C7" s="7">
        <v>4</v>
      </c>
    </row>
    <row r="9" spans="2:3" ht="20.100000000000001" customHeight="1" x14ac:dyDescent="0.25">
      <c r="B9" s="6" t="s">
        <v>3</v>
      </c>
      <c r="C9" s="8">
        <f>C4*C5*C6</f>
        <v>150</v>
      </c>
    </row>
    <row r="10" spans="2:3" ht="20.100000000000001" customHeight="1" x14ac:dyDescent="0.25">
      <c r="B10" s="2" t="s">
        <v>9</v>
      </c>
      <c r="C10" s="8">
        <f>C4+C9</f>
        <v>1150</v>
      </c>
    </row>
    <row r="11" spans="2:3" ht="20.100000000000001" customHeight="1" x14ac:dyDescent="0.25">
      <c r="B11" s="5"/>
    </row>
    <row r="12" spans="2:3" ht="20.100000000000001" customHeight="1" x14ac:dyDescent="0.25">
      <c r="B12" s="2" t="s">
        <v>4</v>
      </c>
      <c r="C12" s="8">
        <f>C4*(1+C5/C7)^(C6*C7)</f>
        <v>1160.7545177229986</v>
      </c>
    </row>
    <row r="13" spans="2:3" ht="20.100000000000001" customHeight="1" x14ac:dyDescent="0.25">
      <c r="B13" s="2" t="s">
        <v>1</v>
      </c>
      <c r="C13" s="8">
        <f>C12-C4</f>
        <v>160.75451772299857</v>
      </c>
    </row>
    <row r="14" spans="2:3" ht="74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9616-5166-4306-BC33-033F2CB92462}">
  <dimension ref="B2:E8"/>
  <sheetViews>
    <sheetView showGridLines="0" workbookViewId="0">
      <selection activeCell="F7" sqref="F7"/>
    </sheetView>
  </sheetViews>
  <sheetFormatPr defaultRowHeight="20.100000000000001" customHeight="1" x14ac:dyDescent="0.25"/>
  <cols>
    <col min="1" max="1" width="4.140625" customWidth="1"/>
    <col min="3" max="5" width="18.5703125" customWidth="1"/>
    <col min="6" max="6" width="27.28515625" customWidth="1"/>
  </cols>
  <sheetData>
    <row r="2" spans="2:5" ht="20.100000000000001" customHeight="1" thickBot="1" x14ac:dyDescent="0.35">
      <c r="B2" s="14" t="s">
        <v>0</v>
      </c>
      <c r="C2" s="14"/>
      <c r="D2" s="14"/>
      <c r="E2" s="14"/>
    </row>
    <row r="3" spans="2:5" ht="20.100000000000001" customHeight="1" thickTop="1" x14ac:dyDescent="0.25"/>
    <row r="4" spans="2:5" ht="20.100000000000001" customHeight="1" x14ac:dyDescent="0.25">
      <c r="B4" s="12" t="s">
        <v>31</v>
      </c>
      <c r="C4" s="12" t="s">
        <v>32</v>
      </c>
      <c r="D4" s="12" t="s">
        <v>33</v>
      </c>
      <c r="E4" s="12" t="s">
        <v>34</v>
      </c>
    </row>
    <row r="5" spans="2:5" ht="20.100000000000001" customHeight="1" x14ac:dyDescent="0.25">
      <c r="B5" s="1">
        <v>1</v>
      </c>
      <c r="C5" s="8">
        <f>'BI Calculator'!C4</f>
        <v>1000</v>
      </c>
      <c r="D5" s="8">
        <f>C5*1*'BI Calculator'!$C$5</f>
        <v>50</v>
      </c>
      <c r="E5" s="8">
        <f>C5+D5</f>
        <v>1050</v>
      </c>
    </row>
    <row r="6" spans="2:5" ht="20.100000000000001" customHeight="1" x14ac:dyDescent="0.25">
      <c r="B6" s="1">
        <v>2</v>
      </c>
      <c r="C6" s="8">
        <f>E5</f>
        <v>1050</v>
      </c>
      <c r="D6" s="8">
        <f>C6*1*'BI Calculator'!$C$5</f>
        <v>52.5</v>
      </c>
      <c r="E6" s="8">
        <f t="shared" ref="E6:E7" si="0">C6+D6</f>
        <v>1102.5</v>
      </c>
    </row>
    <row r="7" spans="2:5" ht="20.100000000000001" customHeight="1" x14ac:dyDescent="0.25">
      <c r="B7" s="1">
        <v>3</v>
      </c>
      <c r="C7" s="8">
        <f>E6</f>
        <v>1102.5</v>
      </c>
      <c r="D7" s="8">
        <f>C7*1*'BI Calculator'!$C$5</f>
        <v>55.125</v>
      </c>
      <c r="E7" s="8">
        <f t="shared" si="0"/>
        <v>1157.625</v>
      </c>
    </row>
    <row r="8" spans="2:5" ht="102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B253-AAD0-4B18-9A7C-409F2DB424CF}">
  <dimension ref="B2:E17"/>
  <sheetViews>
    <sheetView showGridLines="0" topLeftCell="A16" workbookViewId="0">
      <selection activeCell="E14" sqref="E14"/>
    </sheetView>
  </sheetViews>
  <sheetFormatPr defaultRowHeight="20.100000000000001" customHeight="1" x14ac:dyDescent="0.25"/>
  <cols>
    <col min="1" max="1" width="4.5703125" customWidth="1"/>
    <col min="3" max="5" width="17.42578125" customWidth="1"/>
    <col min="6" max="6" width="22.7109375" customWidth="1"/>
  </cols>
  <sheetData>
    <row r="2" spans="2:5" ht="20.100000000000001" customHeight="1" thickBot="1" x14ac:dyDescent="0.35">
      <c r="B2" s="14" t="s">
        <v>1</v>
      </c>
      <c r="C2" s="14"/>
      <c r="D2" s="14"/>
      <c r="E2" s="14"/>
    </row>
    <row r="3" spans="2:5" ht="20.100000000000001" customHeight="1" thickTop="1" x14ac:dyDescent="0.25"/>
    <row r="4" spans="2:5" ht="20.100000000000001" customHeight="1" x14ac:dyDescent="0.25">
      <c r="B4" s="12" t="s">
        <v>31</v>
      </c>
      <c r="C4" s="12" t="s">
        <v>32</v>
      </c>
      <c r="D4" s="12" t="s">
        <v>33</v>
      </c>
      <c r="E4" s="12" t="s">
        <v>34</v>
      </c>
    </row>
    <row r="5" spans="2:5" ht="20.100000000000001" customHeight="1" x14ac:dyDescent="0.25">
      <c r="B5" s="1">
        <v>1</v>
      </c>
      <c r="C5" s="8">
        <f>'BI Calculator'!C4</f>
        <v>1000</v>
      </c>
      <c r="D5" s="8">
        <f>C5*(((1+'BI Calculator'!$C$5/'BI Calculator'!$C$7)^1)-1)</f>
        <v>12.499999999999956</v>
      </c>
      <c r="E5" s="8">
        <f>SUM(C5:D5)</f>
        <v>1012.5</v>
      </c>
    </row>
    <row r="6" spans="2:5" ht="20.100000000000001" customHeight="1" x14ac:dyDescent="0.25">
      <c r="B6" s="1">
        <v>2</v>
      </c>
      <c r="C6" s="8">
        <f>E5</f>
        <v>1012.5</v>
      </c>
      <c r="D6" s="8">
        <f>C6*(((1+'BI Calculator'!$C$5/'BI Calculator'!$C$7)^1)-1)</f>
        <v>12.656249999999956</v>
      </c>
      <c r="E6" s="8">
        <f t="shared" ref="E6:E16" si="0">SUM(C6:D6)</f>
        <v>1025.15625</v>
      </c>
    </row>
    <row r="7" spans="2:5" ht="20.100000000000001" customHeight="1" x14ac:dyDescent="0.25">
      <c r="B7" s="1">
        <v>3</v>
      </c>
      <c r="C7" s="8">
        <f t="shared" ref="C7:C16" si="1">E6</f>
        <v>1025.15625</v>
      </c>
      <c r="D7" s="8">
        <f>C7*(((1+'BI Calculator'!$C$5/'BI Calculator'!$C$7)^1)-1)</f>
        <v>12.814453124999954</v>
      </c>
      <c r="E7" s="8">
        <f t="shared" si="0"/>
        <v>1037.970703125</v>
      </c>
    </row>
    <row r="8" spans="2:5" ht="20.100000000000001" customHeight="1" x14ac:dyDescent="0.25">
      <c r="B8" s="1">
        <v>4</v>
      </c>
      <c r="C8" s="8">
        <f t="shared" si="1"/>
        <v>1037.970703125</v>
      </c>
      <c r="D8" s="8">
        <f>C8*(((1+'BI Calculator'!$C$5/'BI Calculator'!$C$7)^1)-1)</f>
        <v>12.974633789062453</v>
      </c>
      <c r="E8" s="8">
        <f t="shared" si="0"/>
        <v>1050.9453369140624</v>
      </c>
    </row>
    <row r="9" spans="2:5" ht="20.100000000000001" customHeight="1" x14ac:dyDescent="0.25">
      <c r="B9" s="1">
        <v>5</v>
      </c>
      <c r="C9" s="8">
        <f t="shared" si="1"/>
        <v>1050.9453369140624</v>
      </c>
      <c r="D9" s="8">
        <f>C9*(((1+'BI Calculator'!$C$5/'BI Calculator'!$C$7)^1)-1)</f>
        <v>13.136816711425734</v>
      </c>
      <c r="E9" s="8">
        <f t="shared" si="0"/>
        <v>1064.0821536254882</v>
      </c>
    </row>
    <row r="10" spans="2:5" ht="20.100000000000001" customHeight="1" x14ac:dyDescent="0.25">
      <c r="B10" s="1">
        <v>6</v>
      </c>
      <c r="C10" s="8">
        <f t="shared" si="1"/>
        <v>1064.0821536254882</v>
      </c>
      <c r="D10" s="8">
        <f>C10*(((1+'BI Calculator'!$C$5/'BI Calculator'!$C$7)^1)-1)</f>
        <v>13.301026920318556</v>
      </c>
      <c r="E10" s="8">
        <f t="shared" si="0"/>
        <v>1077.3831805458067</v>
      </c>
    </row>
    <row r="11" spans="2:5" ht="20.100000000000001" customHeight="1" x14ac:dyDescent="0.25">
      <c r="B11" s="1">
        <v>7</v>
      </c>
      <c r="C11" s="8">
        <f t="shared" si="1"/>
        <v>1077.3831805458067</v>
      </c>
      <c r="D11" s="8">
        <f>C11*(((1+'BI Calculator'!$C$5/'BI Calculator'!$C$7)^1)-1)</f>
        <v>13.467289756822536</v>
      </c>
      <c r="E11" s="8">
        <f t="shared" si="0"/>
        <v>1090.8504703026292</v>
      </c>
    </row>
    <row r="12" spans="2:5" ht="20.100000000000001" customHeight="1" x14ac:dyDescent="0.25">
      <c r="B12" s="1">
        <v>8</v>
      </c>
      <c r="C12" s="8">
        <f t="shared" si="1"/>
        <v>1090.8504703026292</v>
      </c>
      <c r="D12" s="8">
        <f>C12*(((1+'BI Calculator'!$C$5/'BI Calculator'!$C$7)^1)-1)</f>
        <v>13.635630878782816</v>
      </c>
      <c r="E12" s="8">
        <f t="shared" si="0"/>
        <v>1104.4861011814121</v>
      </c>
    </row>
    <row r="13" spans="2:5" ht="20.100000000000001" customHeight="1" x14ac:dyDescent="0.25">
      <c r="B13" s="1">
        <v>9</v>
      </c>
      <c r="C13" s="8">
        <f t="shared" si="1"/>
        <v>1104.4861011814121</v>
      </c>
      <c r="D13" s="8">
        <f>C13*(((1+'BI Calculator'!$C$5/'BI Calculator'!$C$7)^1)-1)</f>
        <v>13.806076264767603</v>
      </c>
      <c r="E13" s="8">
        <f t="shared" si="0"/>
        <v>1118.2921774461797</v>
      </c>
    </row>
    <row r="14" spans="2:5" ht="20.100000000000001" customHeight="1" x14ac:dyDescent="0.25">
      <c r="B14" s="1">
        <v>10</v>
      </c>
      <c r="C14" s="8">
        <f t="shared" si="1"/>
        <v>1118.2921774461797</v>
      </c>
      <c r="D14" s="8">
        <f>C14*(((1+'BI Calculator'!$C$5/'BI Calculator'!$C$7)^1)-1)</f>
        <v>13.978652218077197</v>
      </c>
      <c r="E14" s="8">
        <f t="shared" si="0"/>
        <v>1132.270829664257</v>
      </c>
    </row>
    <row r="15" spans="2:5" ht="20.100000000000001" customHeight="1" x14ac:dyDescent="0.25">
      <c r="B15" s="1">
        <v>11</v>
      </c>
      <c r="C15" s="8">
        <f t="shared" si="1"/>
        <v>1132.270829664257</v>
      </c>
      <c r="D15" s="8">
        <f>C15*(((1+'BI Calculator'!$C$5/'BI Calculator'!$C$7)^1)-1)</f>
        <v>14.153385370803163</v>
      </c>
      <c r="E15" s="8">
        <f t="shared" si="0"/>
        <v>1146.4242150350601</v>
      </c>
    </row>
    <row r="16" spans="2:5" ht="20.100000000000001" customHeight="1" x14ac:dyDescent="0.25">
      <c r="B16" s="1">
        <v>12</v>
      </c>
      <c r="C16" s="8">
        <f t="shared" si="1"/>
        <v>1146.4242150350601</v>
      </c>
      <c r="D16" s="8">
        <f>C16*(((1+'BI Calculator'!$C$5/'BI Calculator'!$C$7)^1)-1)</f>
        <v>14.3303026879382</v>
      </c>
      <c r="E16" s="8">
        <f t="shared" si="0"/>
        <v>1160.7545177229983</v>
      </c>
    </row>
    <row r="17" ht="94.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9BC3-2A0F-4D29-8164-B684A2074A7D}">
  <dimension ref="B2:G12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4.5703125" customWidth="1"/>
    <col min="2" max="2" width="24.42578125" customWidth="1"/>
    <col min="3" max="3" width="10.5703125" bestFit="1" customWidth="1"/>
    <col min="4" max="6" width="11.5703125" bestFit="1" customWidth="1"/>
    <col min="7" max="7" width="12.5703125" bestFit="1" customWidth="1"/>
    <col min="8" max="8" width="42.7109375" customWidth="1"/>
  </cols>
  <sheetData>
    <row r="2" spans="2:7" ht="20.100000000000001" customHeight="1" thickBot="1" x14ac:dyDescent="0.3">
      <c r="B2" s="15" t="s">
        <v>11</v>
      </c>
      <c r="C2" s="15"/>
      <c r="D2" s="15"/>
      <c r="E2" s="15"/>
      <c r="F2" s="15"/>
      <c r="G2" s="15"/>
    </row>
    <row r="3" spans="2:7" ht="20.100000000000001" customHeight="1" thickTop="1" x14ac:dyDescent="0.25"/>
    <row r="4" spans="2:7" ht="20.100000000000001" customHeight="1" x14ac:dyDescent="0.25">
      <c r="B4" s="2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</row>
    <row r="5" spans="2:7" ht="20.100000000000001" customHeight="1" x14ac:dyDescent="0.25">
      <c r="B5" s="2" t="s">
        <v>21</v>
      </c>
      <c r="C5" s="3">
        <v>0.05</v>
      </c>
      <c r="D5" s="3">
        <v>7.0000000000000007E-2</v>
      </c>
      <c r="E5" s="3">
        <v>0.09</v>
      </c>
      <c r="F5" s="3">
        <v>0.11</v>
      </c>
      <c r="G5" s="3">
        <v>0.15</v>
      </c>
    </row>
    <row r="6" spans="2:7" ht="20.100000000000001" customHeight="1" x14ac:dyDescent="0.25">
      <c r="B6" s="2" t="s">
        <v>8</v>
      </c>
      <c r="C6" s="1">
        <v>3</v>
      </c>
    </row>
    <row r="7" spans="2:7" ht="20.100000000000001" customHeight="1" x14ac:dyDescent="0.25">
      <c r="B7" s="2" t="s">
        <v>20</v>
      </c>
      <c r="C7" s="1">
        <v>4</v>
      </c>
    </row>
    <row r="9" spans="2:7" ht="20.100000000000001" customHeight="1" x14ac:dyDescent="0.25">
      <c r="B9" s="2" t="s">
        <v>10</v>
      </c>
      <c r="C9" s="4">
        <v>7000</v>
      </c>
      <c r="D9" s="4">
        <v>12000</v>
      </c>
      <c r="E9" s="4">
        <v>18000</v>
      </c>
      <c r="F9" s="4">
        <v>45000</v>
      </c>
      <c r="G9" s="4">
        <v>100000</v>
      </c>
    </row>
    <row r="10" spans="2:7" ht="20.100000000000001" customHeight="1" x14ac:dyDescent="0.25">
      <c r="B10" s="6" t="s">
        <v>18</v>
      </c>
      <c r="C10" s="4">
        <f>C9*C5*$C$6</f>
        <v>1050</v>
      </c>
      <c r="D10" s="4">
        <f t="shared" ref="D10:G10" si="0">D9*D5*$C$6</f>
        <v>2520.0000000000005</v>
      </c>
      <c r="E10" s="4">
        <f t="shared" si="0"/>
        <v>4860</v>
      </c>
      <c r="F10" s="4">
        <f t="shared" si="0"/>
        <v>14850</v>
      </c>
      <c r="G10" s="4">
        <f t="shared" si="0"/>
        <v>45000</v>
      </c>
    </row>
    <row r="11" spans="2:7" ht="20.100000000000001" customHeight="1" x14ac:dyDescent="0.25">
      <c r="B11" s="6" t="s">
        <v>19</v>
      </c>
      <c r="C11" s="4">
        <f>C9*(((1+C5/$C$7)^($C$6*$C$7))-1)</f>
        <v>1125.2816240609898</v>
      </c>
      <c r="D11" s="4">
        <f t="shared" ref="D11:G11" si="1">D9*(((1+D5/$C$7)^($C$6*$C$7))-1)</f>
        <v>2777.2717793375091</v>
      </c>
      <c r="E11" s="4">
        <f t="shared" si="1"/>
        <v>5508.8998179762111</v>
      </c>
      <c r="F11" s="4">
        <f t="shared" si="1"/>
        <v>17315.269896259768</v>
      </c>
      <c r="G11" s="4">
        <f t="shared" si="1"/>
        <v>55545.433137247579</v>
      </c>
    </row>
    <row r="12" spans="2:7" ht="185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23DCB-48DA-4030-B6ED-019A360D0938}">
  <dimension ref="B2:F23"/>
  <sheetViews>
    <sheetView showGridLines="0" tabSelected="1" topLeftCell="A6" workbookViewId="0">
      <selection activeCell="F12" sqref="F12"/>
    </sheetView>
  </sheetViews>
  <sheetFormatPr defaultRowHeight="20.100000000000001" customHeight="1" x14ac:dyDescent="0.25"/>
  <cols>
    <col min="1" max="1" width="4.42578125" customWidth="1"/>
    <col min="2" max="2" width="20.28515625" customWidth="1"/>
    <col min="3" max="3" width="16.140625" customWidth="1"/>
    <col min="4" max="4" width="15" customWidth="1"/>
    <col min="5" max="5" width="15.140625" customWidth="1"/>
    <col min="6" max="6" width="14.140625" customWidth="1"/>
    <col min="7" max="7" width="23.85546875" customWidth="1"/>
  </cols>
  <sheetData>
    <row r="2" spans="2:6" ht="20.100000000000001" customHeight="1" thickBot="1" x14ac:dyDescent="0.3">
      <c r="B2" s="15" t="s">
        <v>22</v>
      </c>
      <c r="C2" s="15"/>
      <c r="D2" s="15"/>
      <c r="E2" s="15"/>
      <c r="F2" s="15"/>
    </row>
    <row r="3" spans="2:6" ht="20.100000000000001" customHeight="1" thickTop="1" x14ac:dyDescent="0.25"/>
    <row r="4" spans="2:6" ht="20.100000000000001" customHeight="1" x14ac:dyDescent="0.25">
      <c r="B4" s="2" t="s">
        <v>24</v>
      </c>
      <c r="C4" s="4">
        <v>35000</v>
      </c>
      <c r="E4" s="2" t="s">
        <v>29</v>
      </c>
      <c r="F4" s="11">
        <f>C8*12</f>
        <v>-35955.142351156195</v>
      </c>
    </row>
    <row r="5" spans="2:6" ht="20.100000000000001" customHeight="1" x14ac:dyDescent="0.25">
      <c r="B5" s="2" t="s">
        <v>6</v>
      </c>
      <c r="C5" s="3">
        <v>0.05</v>
      </c>
      <c r="E5" s="2" t="s">
        <v>30</v>
      </c>
      <c r="F5" s="11">
        <f>F4+C4</f>
        <v>-955.14235115619522</v>
      </c>
    </row>
    <row r="6" spans="2:6" ht="20.100000000000001" customHeight="1" x14ac:dyDescent="0.25">
      <c r="B6" s="2" t="s">
        <v>25</v>
      </c>
      <c r="C6" s="1">
        <v>12</v>
      </c>
    </row>
    <row r="8" spans="2:6" ht="20.100000000000001" customHeight="1" x14ac:dyDescent="0.25">
      <c r="B8" s="2" t="s">
        <v>23</v>
      </c>
      <c r="C8" s="10">
        <f>PMT(C5/12,C6,C4,,0)</f>
        <v>-2996.2618625963496</v>
      </c>
    </row>
    <row r="10" spans="2:6" ht="32.25" customHeight="1" x14ac:dyDescent="0.25">
      <c r="B10" s="12" t="s">
        <v>26</v>
      </c>
      <c r="C10" s="12" t="s">
        <v>27</v>
      </c>
      <c r="D10" s="13" t="s">
        <v>28</v>
      </c>
    </row>
    <row r="11" spans="2:6" ht="20.100000000000001" customHeight="1" x14ac:dyDescent="0.25">
      <c r="B11" s="1">
        <v>1</v>
      </c>
      <c r="C11" s="11">
        <f>C8</f>
        <v>-2996.2618625963496</v>
      </c>
      <c r="D11" s="8">
        <f>F4-C11</f>
        <v>-32958.880488559844</v>
      </c>
    </row>
    <row r="12" spans="2:6" ht="20.100000000000001" customHeight="1" x14ac:dyDescent="0.25">
      <c r="B12" s="1">
        <v>2</v>
      </c>
      <c r="C12" s="11">
        <f t="shared" ref="C12:C22" si="0">C11</f>
        <v>-2996.2618625963496</v>
      </c>
      <c r="D12" s="8">
        <f>D11-C12</f>
        <v>-29962.618625963492</v>
      </c>
    </row>
    <row r="13" spans="2:6" ht="20.100000000000001" customHeight="1" x14ac:dyDescent="0.25">
      <c r="B13" s="1">
        <v>3</v>
      </c>
      <c r="C13" s="11">
        <f t="shared" si="0"/>
        <v>-2996.2618625963496</v>
      </c>
      <c r="D13" s="8">
        <f t="shared" ref="D13:D22" si="1">D12-C13</f>
        <v>-26966.356763367141</v>
      </c>
    </row>
    <row r="14" spans="2:6" ht="20.100000000000001" customHeight="1" x14ac:dyDescent="0.25">
      <c r="B14" s="1">
        <v>4</v>
      </c>
      <c r="C14" s="11">
        <f t="shared" si="0"/>
        <v>-2996.2618625963496</v>
      </c>
      <c r="D14" s="8">
        <f t="shared" si="1"/>
        <v>-23970.09490077079</v>
      </c>
    </row>
    <row r="15" spans="2:6" ht="20.100000000000001" customHeight="1" x14ac:dyDescent="0.25">
      <c r="B15" s="1">
        <v>5</v>
      </c>
      <c r="C15" s="11">
        <f t="shared" si="0"/>
        <v>-2996.2618625963496</v>
      </c>
      <c r="D15" s="8">
        <f t="shared" si="1"/>
        <v>-20973.833038174438</v>
      </c>
    </row>
    <row r="16" spans="2:6" ht="20.100000000000001" customHeight="1" x14ac:dyDescent="0.25">
      <c r="B16" s="1">
        <v>6</v>
      </c>
      <c r="C16" s="11">
        <f t="shared" si="0"/>
        <v>-2996.2618625963496</v>
      </c>
      <c r="D16" s="8">
        <f t="shared" si="1"/>
        <v>-17977.571175578087</v>
      </c>
    </row>
    <row r="17" spans="2:4" ht="20.100000000000001" customHeight="1" x14ac:dyDescent="0.25">
      <c r="B17" s="1">
        <v>7</v>
      </c>
      <c r="C17" s="11">
        <f t="shared" si="0"/>
        <v>-2996.2618625963496</v>
      </c>
      <c r="D17" s="8">
        <f t="shared" si="1"/>
        <v>-14981.309312981737</v>
      </c>
    </row>
    <row r="18" spans="2:4" ht="20.100000000000001" customHeight="1" x14ac:dyDescent="0.25">
      <c r="B18" s="1">
        <v>8</v>
      </c>
      <c r="C18" s="11">
        <f t="shared" si="0"/>
        <v>-2996.2618625963496</v>
      </c>
      <c r="D18" s="8">
        <f t="shared" si="1"/>
        <v>-11985.047450385387</v>
      </c>
    </row>
    <row r="19" spans="2:4" ht="20.100000000000001" customHeight="1" x14ac:dyDescent="0.25">
      <c r="B19" s="1">
        <v>9</v>
      </c>
      <c r="C19" s="11">
        <f t="shared" si="0"/>
        <v>-2996.2618625963496</v>
      </c>
      <c r="D19" s="8">
        <f t="shared" si="1"/>
        <v>-8988.7855877890379</v>
      </c>
    </row>
    <row r="20" spans="2:4" ht="20.100000000000001" customHeight="1" x14ac:dyDescent="0.25">
      <c r="B20" s="1">
        <v>10</v>
      </c>
      <c r="C20" s="11">
        <f t="shared" si="0"/>
        <v>-2996.2618625963496</v>
      </c>
      <c r="D20" s="8">
        <f t="shared" si="1"/>
        <v>-5992.5237251926883</v>
      </c>
    </row>
    <row r="21" spans="2:4" ht="20.100000000000001" customHeight="1" x14ac:dyDescent="0.25">
      <c r="B21" s="1">
        <v>11</v>
      </c>
      <c r="C21" s="11">
        <f t="shared" si="0"/>
        <v>-2996.2618625963496</v>
      </c>
      <c r="D21" s="8">
        <f t="shared" si="1"/>
        <v>-2996.2618625963387</v>
      </c>
    </row>
    <row r="22" spans="2:4" ht="20.100000000000001" customHeight="1" x14ac:dyDescent="0.25">
      <c r="B22" s="1">
        <v>12</v>
      </c>
      <c r="C22" s="11">
        <f t="shared" si="0"/>
        <v>-2996.2618625963496</v>
      </c>
      <c r="D22" s="8">
        <f t="shared" si="1"/>
        <v>1.0913936421275139E-11</v>
      </c>
    </row>
    <row r="23" spans="2:4" ht="106.5" customHeight="1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 Calculator</vt:lpstr>
      <vt:lpstr>Simple</vt:lpstr>
      <vt:lpstr>Compound</vt:lpstr>
      <vt:lpstr>Different IR</vt:lpstr>
      <vt:lpstr>EMI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mahdymasum@gmail.com</cp:lastModifiedBy>
  <dcterms:created xsi:type="dcterms:W3CDTF">2022-02-22T04:31:00Z</dcterms:created>
  <dcterms:modified xsi:type="dcterms:W3CDTF">2022-02-23T07:10:16Z</dcterms:modified>
</cp:coreProperties>
</file>