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 codeName="{00000000-0000-0000-0000-0000000000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emanto Saha\Documents\Article_64\"/>
    </mc:Choice>
  </mc:AlternateContent>
  <xr:revisionPtr revIDLastSave="0" documentId="13_ncr:1_{3352C88D-4FB3-48A6-9587-559602B8C542}" xr6:coauthVersionLast="47" xr6:coauthVersionMax="47" xr10:uidLastSave="{00000000-0000-0000-0000-000000000000}"/>
  <bookViews>
    <workbookView xWindow="-108" yWindow="-108" windowWidth="23256" windowHeight="12576" firstSheet="4" activeTab="4" xr2:uid="{104BA876-8CFC-4646-9D3F-E5183E419B3A}"/>
  </bookViews>
  <sheets>
    <sheet name="Apply with Base Argument" sheetId="1" r:id="rId1"/>
    <sheet name="Employ Without Base Argument" sheetId="2" r:id="rId2"/>
    <sheet name="Decimal Base Argument" sheetId="3" r:id="rId3"/>
    <sheet name="LOG + EXP Functions" sheetId="4" r:id="rId4"/>
    <sheet name="Number of Iterations" sheetId="5" r:id="rId5"/>
    <sheet name="Return on Investment (ROI)" sheetId="6" r:id="rId6"/>
    <sheet name="Nature of Chemical Solution" sheetId="7" r:id="rId7"/>
    <sheet name="Magnitude of Earthquake" sheetId="8" r:id="rId8"/>
    <sheet name="Half-Life of a Radioactive Subs" sheetId="9" r:id="rId9"/>
    <sheet name="LOG Function in VBA" sheetId="10" r:id="rId10"/>
    <sheet name="LOG vs POWER Functions" sheetId="11" r:id="rId11"/>
    <sheet name="Common Errors in LOG Function" sheetId="12" r:id="rId12"/>
    <sheet name="Introduction to LOG Function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3" l="1"/>
  <c r="D23" i="13"/>
  <c r="D22" i="13"/>
  <c r="D21" i="13"/>
  <c r="D16" i="13"/>
  <c r="D14" i="13"/>
  <c r="D15" i="13"/>
  <c r="D13" i="13"/>
  <c r="G5" i="9"/>
  <c r="G6" i="9"/>
  <c r="G7" i="9"/>
  <c r="G8" i="9"/>
  <c r="G9" i="9"/>
  <c r="G10" i="9"/>
  <c r="D19" i="12"/>
  <c r="D14" i="12"/>
  <c r="D9" i="12"/>
  <c r="D7" i="12"/>
  <c r="D8" i="12"/>
  <c r="E5" i="11"/>
  <c r="D5" i="11"/>
  <c r="F6" i="9"/>
  <c r="F7" i="9"/>
  <c r="F8" i="9"/>
  <c r="F9" i="9"/>
  <c r="F10" i="9"/>
  <c r="F5" i="9"/>
  <c r="D6" i="8"/>
  <c r="D7" i="8"/>
  <c r="D8" i="8"/>
  <c r="D9" i="8"/>
  <c r="D10" i="8"/>
  <c r="D5" i="8"/>
  <c r="E6" i="7"/>
  <c r="E7" i="7"/>
  <c r="E8" i="7"/>
  <c r="E9" i="7"/>
  <c r="E10" i="7"/>
  <c r="E5" i="7"/>
  <c r="D6" i="7"/>
  <c r="D7" i="7"/>
  <c r="D8" i="7"/>
  <c r="D9" i="7"/>
  <c r="D10" i="7"/>
  <c r="D5" i="7"/>
  <c r="F6" i="6"/>
  <c r="F7" i="6"/>
  <c r="F8" i="6"/>
  <c r="F9" i="6"/>
  <c r="F10" i="6"/>
  <c r="F5" i="6"/>
  <c r="C6" i="5"/>
  <c r="C7" i="5"/>
  <c r="C8" i="5"/>
  <c r="C9" i="5"/>
  <c r="C10" i="5"/>
  <c r="C5" i="5"/>
  <c r="D11" i="4"/>
  <c r="D12" i="4"/>
  <c r="D10" i="4"/>
  <c r="D6" i="4"/>
  <c r="D7" i="4"/>
  <c r="D5" i="4"/>
  <c r="D7" i="3"/>
  <c r="D6" i="3"/>
  <c r="D5" i="3"/>
  <c r="D11" i="2"/>
  <c r="D12" i="2"/>
  <c r="D10" i="2"/>
  <c r="D6" i="2"/>
  <c r="D7" i="2"/>
  <c r="D5" i="2"/>
  <c r="D6" i="1"/>
  <c r="D7" i="1"/>
  <c r="D5" i="1"/>
  <c r="E15" i="13"/>
  <c r="E6" i="2"/>
  <c r="D6" i="11"/>
  <c r="E16" i="13"/>
  <c r="E14" i="13"/>
  <c r="E5" i="4"/>
  <c r="E19" i="12"/>
  <c r="E6" i="4"/>
  <c r="E13" i="13"/>
  <c r="E6" i="11"/>
  <c r="E12" i="4"/>
  <c r="E8" i="12"/>
  <c r="E23" i="13"/>
  <c r="E7" i="2"/>
  <c r="E9" i="12"/>
  <c r="E10" i="4"/>
  <c r="E22" i="13"/>
  <c r="E14" i="12"/>
  <c r="E7" i="4"/>
  <c r="E10" i="2"/>
  <c r="E21" i="13"/>
  <c r="E5" i="2"/>
  <c r="E11" i="4"/>
  <c r="E7" i="12"/>
  <c r="E24" i="13"/>
  <c r="E11" i="2"/>
  <c r="E12" i="2"/>
</calcChain>
</file>

<file path=xl/sharedStrings.xml><?xml version="1.0" encoding="utf-8"?>
<sst xmlns="http://schemas.openxmlformats.org/spreadsheetml/2006/main" count="222" uniqueCount="96">
  <si>
    <t>Applying with Base Argument</t>
  </si>
  <si>
    <t>Try Yourself</t>
  </si>
  <si>
    <t>Number</t>
  </si>
  <si>
    <t>Base</t>
  </si>
  <si>
    <t>Logarithm Value</t>
  </si>
  <si>
    <t>Employing Without Base Argument</t>
  </si>
  <si>
    <t>LOG function without a base argument is similar to LOG10 function.</t>
  </si>
  <si>
    <t>Applying with Decimal Base Argument</t>
  </si>
  <si>
    <t>Joining LOG and EXP Functions</t>
  </si>
  <si>
    <t>Natural Logarithm Value</t>
  </si>
  <si>
    <t>Calculating Number of Iterations</t>
  </si>
  <si>
    <t>Itrems Count</t>
  </si>
  <si>
    <t>Iterations</t>
  </si>
  <si>
    <t>Enumerating Annualized Return on Investment (ROI)</t>
  </si>
  <si>
    <t>Stock</t>
  </si>
  <si>
    <t>Investment</t>
  </si>
  <si>
    <t>Return</t>
  </si>
  <si>
    <t>Number of Years</t>
  </si>
  <si>
    <t>Annualized ROI</t>
  </si>
  <si>
    <t>NSG Tyres</t>
  </si>
  <si>
    <t>XYZ Pharma</t>
  </si>
  <si>
    <t>Soda Inc.</t>
  </si>
  <si>
    <t>G&amp;G Electronics</t>
  </si>
  <si>
    <t>AB Chemicals</t>
  </si>
  <si>
    <t>TYA Bank</t>
  </si>
  <si>
    <t>Finding Nature of Chemical Solution</t>
  </si>
  <si>
    <t>Solution</t>
  </si>
  <si>
    <t>[H+] 
(μ mol/Litre)</t>
  </si>
  <si>
    <t>PH Value</t>
  </si>
  <si>
    <t>Nature of Solution (Acidic/Alkaline/Neutral)</t>
  </si>
  <si>
    <t>A</t>
  </si>
  <si>
    <t>B</t>
  </si>
  <si>
    <t>C</t>
  </si>
  <si>
    <t>μ</t>
  </si>
  <si>
    <t>D</t>
  </si>
  <si>
    <t>E</t>
  </si>
  <si>
    <t>F</t>
  </si>
  <si>
    <t>Measuring Magnitude of Earthquakes</t>
  </si>
  <si>
    <t>Earthquake</t>
  </si>
  <si>
    <t>Seismic Moment (dyne-cm)</t>
  </si>
  <si>
    <t>Magnitude</t>
  </si>
  <si>
    <t>Truckee, 1966</t>
  </si>
  <si>
    <t>San Fernando, 1971</t>
  </si>
  <si>
    <t>Loma Prieta, 1989</t>
  </si>
  <si>
    <t>San Francisco, 1906</t>
  </si>
  <si>
    <t>Alaska, 1964</t>
  </si>
  <si>
    <t>Chile, 1960</t>
  </si>
  <si>
    <t>Calculating Half-Life of Radioactive Substances</t>
  </si>
  <si>
    <t>Subtance</t>
  </si>
  <si>
    <t>Initial Amount</t>
  </si>
  <si>
    <t>Remaining Amount</t>
  </si>
  <si>
    <t>Decay Period (Year)</t>
  </si>
  <si>
    <t>Decay Constant</t>
  </si>
  <si>
    <t>Half-Life (Year)</t>
  </si>
  <si>
    <t>Cobalt-60</t>
  </si>
  <si>
    <t>Polonium-208</t>
  </si>
  <si>
    <t>Radium-228</t>
  </si>
  <si>
    <t>Lead-210</t>
  </si>
  <si>
    <t>Bismuth-207</t>
  </si>
  <si>
    <t>Carbon-14</t>
  </si>
  <si>
    <t>Implementing LOG Function in VBA</t>
  </si>
  <si>
    <t>Try Youself</t>
  </si>
  <si>
    <t>Difference Between LOG and POWER Functions</t>
  </si>
  <si>
    <t>Exponent</t>
  </si>
  <si>
    <t>POWER</t>
  </si>
  <si>
    <t>LOG</t>
  </si>
  <si>
    <t>Common Errors with LOG Function</t>
  </si>
  <si>
    <t>Negative or Zero Arguments</t>
  </si>
  <si>
    <t>Non-Numeric Arguments</t>
  </si>
  <si>
    <t>log</t>
  </si>
  <si>
    <t>Base Argument Value Is 1</t>
  </si>
  <si>
    <t>Introduction to LOG Function</t>
  </si>
  <si>
    <t>Syntax of LOG function: LOG(number, [base])</t>
  </si>
  <si>
    <t>Argument</t>
  </si>
  <si>
    <t>Requiremt</t>
  </si>
  <si>
    <t>Note</t>
  </si>
  <si>
    <t>number</t>
  </si>
  <si>
    <t>required</t>
  </si>
  <si>
    <t>The positive real number for which we want the logarithm.</t>
  </si>
  <si>
    <t>[base]</t>
  </si>
  <si>
    <t>optional</t>
  </si>
  <si>
    <t>The base of the logarithm. If base is omitted, it is assumed to be 10.</t>
  </si>
  <si>
    <t>Using LOG Function</t>
  </si>
  <si>
    <t>Logarithm</t>
  </si>
  <si>
    <t>Formula</t>
  </si>
  <si>
    <t>Applying with base argument</t>
  </si>
  <si>
    <t>-</t>
  </si>
  <si>
    <t>Employing without base argument</t>
  </si>
  <si>
    <t>EXP(1)</t>
  </si>
  <si>
    <t>Calculating Natural Logarithm</t>
  </si>
  <si>
    <t>Common Errors While Using LOG Function</t>
  </si>
  <si>
    <t>Reason</t>
  </si>
  <si>
    <t>Zero argument</t>
  </si>
  <si>
    <t>Negetive argument</t>
  </si>
  <si>
    <t>Non-numeric argument</t>
  </si>
  <si>
    <t>Base argument value is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</si>
</sst>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00"/>
    <numFmt numFmtId="167" formatCode="0.000"/>
    <numFmt numFmtId="168" formatCode="0.0"/>
  </numFmts>
  <fonts count="13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 Math"/>
      <family val="1"/>
    </font>
    <font>
      <b/>
      <sz val="11"/>
      <color theme="3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3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4" fillId="0" borderId="0" xfId="2" applyFont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3" applyNumberFormat="1" applyFont="1" applyBorder="1" applyAlignment="1">
      <alignment vertical="center"/>
    </xf>
    <xf numFmtId="165" fontId="0" fillId="0" borderId="2" xfId="4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1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3" xfId="5" applyFont="1" applyFill="1" applyAlignment="1">
      <alignment horizontal="center" vertical="center"/>
    </xf>
    <xf numFmtId="0" fontId="9" fillId="2" borderId="3" xfId="5" applyFont="1" applyFill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</cellXfs>
  <cellStyles count="6">
    <cellStyle name="Currency" xfId="3" builtinId="4"/>
    <cellStyle name="Explanatory Text" xfId="2" builtinId="53"/>
    <cellStyle name="Heading 2" xfId="1" builtinId="17"/>
    <cellStyle name="Heading 3" xfId="5" builtinId="1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4A16-9F30-4B4F-9C43-8CD26428CB60}">
  <sheetPr codeName="Sheet1"/>
  <dimension ref="B2:L7"/>
  <sheetViews>
    <sheetView showGridLines="0" workbookViewId="0">
      <selection activeCell="L5" sqref="L5:L7"/>
    </sheetView>
  </sheetViews>
  <sheetFormatPr defaultColWidth="8.85546875" defaultRowHeight="19.899999999999999" customHeight="1"/>
  <cols>
    <col min="1" max="1" width="3" style="1" customWidth="1"/>
    <col min="2" max="2" width="12.28515625" style="1" customWidth="1"/>
    <col min="3" max="3" width="10.5703125" style="1" customWidth="1"/>
    <col min="4" max="4" width="19.28515625" style="1" customWidth="1"/>
    <col min="5" max="9" width="8.85546875" style="1"/>
    <col min="10" max="10" width="12.28515625" style="1" customWidth="1"/>
    <col min="11" max="11" width="10.5703125" style="1" customWidth="1"/>
    <col min="12" max="12" width="19.28515625" style="1" customWidth="1"/>
    <col min="13" max="16384" width="8.85546875" style="1"/>
  </cols>
  <sheetData>
    <row r="2" spans="2:12" ht="19.899999999999999" customHeight="1" thickBot="1">
      <c r="B2" s="25" t="s">
        <v>0</v>
      </c>
      <c r="C2" s="25"/>
      <c r="D2" s="25"/>
      <c r="J2" s="25" t="s">
        <v>1</v>
      </c>
      <c r="K2" s="25"/>
      <c r="L2" s="25"/>
    </row>
    <row r="3" spans="2:12" ht="19.899999999999999" customHeight="1" thickTop="1"/>
    <row r="4" spans="2:12" ht="19.899999999999999" customHeight="1">
      <c r="B4" s="3" t="s">
        <v>2</v>
      </c>
      <c r="C4" s="3" t="s">
        <v>3</v>
      </c>
      <c r="D4" s="3" t="s">
        <v>4</v>
      </c>
      <c r="J4" s="3" t="s">
        <v>2</v>
      </c>
      <c r="K4" s="3" t="s">
        <v>3</v>
      </c>
      <c r="L4" s="3" t="s">
        <v>4</v>
      </c>
    </row>
    <row r="5" spans="2:12" ht="19.899999999999999" customHeight="1">
      <c r="B5" s="2">
        <v>729</v>
      </c>
      <c r="C5" s="2">
        <v>9</v>
      </c>
      <c r="D5" s="2">
        <f>LOG(B5,C5)</f>
        <v>3</v>
      </c>
      <c r="J5" s="2">
        <v>729</v>
      </c>
      <c r="K5" s="2">
        <v>9</v>
      </c>
      <c r="L5" s="2"/>
    </row>
    <row r="6" spans="2:12" ht="19.899999999999999" customHeight="1">
      <c r="B6" s="2">
        <v>4096</v>
      </c>
      <c r="C6" s="2">
        <v>2</v>
      </c>
      <c r="D6" s="2">
        <f t="shared" ref="D6:D7" si="0">LOG(B6,C6)</f>
        <v>12</v>
      </c>
      <c r="J6" s="2">
        <v>4096</v>
      </c>
      <c r="K6" s="2">
        <v>2</v>
      </c>
      <c r="L6" s="2"/>
    </row>
    <row r="7" spans="2:12" ht="19.899999999999999" customHeight="1">
      <c r="B7" s="2">
        <v>1050</v>
      </c>
      <c r="C7" s="2">
        <v>10</v>
      </c>
      <c r="D7" s="4">
        <f t="shared" si="0"/>
        <v>3.0211892990699378</v>
      </c>
      <c r="J7" s="2">
        <v>1050</v>
      </c>
      <c r="K7" s="2">
        <v>10</v>
      </c>
      <c r="L7" s="4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66FF-7C60-4A33-A8D9-C4AC318AE9D0}">
  <sheetPr codeName="Sheet10"/>
  <dimension ref="B2:K5"/>
  <sheetViews>
    <sheetView showGridLines="0" workbookViewId="0">
      <selection activeCell="J14" sqref="J14"/>
    </sheetView>
  </sheetViews>
  <sheetFormatPr defaultColWidth="8.85546875" defaultRowHeight="19.899999999999999" customHeight="1"/>
  <cols>
    <col min="1" max="1" width="3" style="1" customWidth="1"/>
    <col min="2" max="3" width="20.7109375" style="1" customWidth="1"/>
    <col min="4" max="9" width="8.85546875" style="1"/>
    <col min="10" max="11" width="20.7109375" style="1" customWidth="1"/>
    <col min="12" max="16384" width="8.85546875" style="1"/>
  </cols>
  <sheetData>
    <row r="2" spans="2:11" ht="19.899999999999999" customHeight="1" thickBot="1">
      <c r="B2" s="25" t="s">
        <v>60</v>
      </c>
      <c r="C2" s="25"/>
      <c r="J2" s="25" t="s">
        <v>61</v>
      </c>
      <c r="K2" s="25"/>
    </row>
    <row r="3" spans="2:11" ht="19.899999999999999" customHeight="1" thickTop="1"/>
    <row r="4" spans="2:11" ht="19.899999999999999" customHeight="1">
      <c r="B4" s="3" t="s">
        <v>2</v>
      </c>
      <c r="C4" s="3" t="s">
        <v>3</v>
      </c>
      <c r="J4" s="3" t="s">
        <v>2</v>
      </c>
      <c r="K4" s="3" t="s">
        <v>3</v>
      </c>
    </row>
    <row r="5" spans="2:11" ht="19.899999999999999" customHeight="1">
      <c r="B5" s="2">
        <v>10000</v>
      </c>
      <c r="C5" s="2">
        <v>10</v>
      </c>
      <c r="J5" s="2">
        <v>32</v>
      </c>
      <c r="K5" s="2">
        <v>2</v>
      </c>
    </row>
  </sheetData>
  <mergeCells count="2">
    <mergeCell ref="B2:C2"/>
    <mergeCell ref="J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2A11-127A-4BB3-AE15-D519D51CA977}">
  <sheetPr codeName="Sheet11"/>
  <dimension ref="A2:M6"/>
  <sheetViews>
    <sheetView showGridLines="0" workbookViewId="0">
      <selection activeCell="M11" sqref="M11"/>
    </sheetView>
  </sheetViews>
  <sheetFormatPr defaultColWidth="8.85546875" defaultRowHeight="19.899999999999999" customHeight="1"/>
  <cols>
    <col min="1" max="1" width="3" style="1" customWidth="1"/>
    <col min="2" max="5" width="15.7109375" style="1" customWidth="1"/>
    <col min="6" max="9" width="8.85546875" style="1"/>
    <col min="10" max="13" width="15.7109375" style="1" customWidth="1"/>
    <col min="14" max="16384" width="8.85546875" style="1"/>
  </cols>
  <sheetData>
    <row r="2" spans="1:13" ht="19.899999999999999" customHeight="1" thickBot="1">
      <c r="B2" s="25" t="s">
        <v>62</v>
      </c>
      <c r="C2" s="25"/>
      <c r="D2" s="25"/>
      <c r="E2" s="25"/>
      <c r="J2" s="25" t="s">
        <v>1</v>
      </c>
      <c r="K2" s="25"/>
      <c r="L2" s="25"/>
      <c r="M2" s="25"/>
    </row>
    <row r="3" spans="1:13" ht="19.899999999999999" customHeight="1" thickTop="1"/>
    <row r="4" spans="1:13" ht="19.899999999999999" customHeight="1">
      <c r="A4" s="7"/>
      <c r="B4" s="3" t="s">
        <v>3</v>
      </c>
      <c r="C4" s="11" t="s">
        <v>63</v>
      </c>
      <c r="D4" s="3" t="s">
        <v>64</v>
      </c>
      <c r="E4" s="11" t="s">
        <v>65</v>
      </c>
      <c r="J4" s="3" t="s">
        <v>3</v>
      </c>
      <c r="K4" s="11" t="s">
        <v>63</v>
      </c>
      <c r="L4" s="3" t="s">
        <v>64</v>
      </c>
      <c r="M4" s="11" t="s">
        <v>65</v>
      </c>
    </row>
    <row r="5" spans="1:13" ht="19.899999999999999" customHeight="1">
      <c r="B5" s="2">
        <v>8</v>
      </c>
      <c r="C5" s="2">
        <v>4</v>
      </c>
      <c r="D5" s="2">
        <f>POWER(B5,C5)</f>
        <v>4096</v>
      </c>
      <c r="E5" s="2">
        <f>LOG(D5,B5)</f>
        <v>4</v>
      </c>
      <c r="J5" s="2">
        <v>8</v>
      </c>
      <c r="K5" s="2">
        <v>4</v>
      </c>
      <c r="L5" s="2"/>
      <c r="M5" s="2"/>
    </row>
    <row r="6" spans="1:13" ht="19.899999999999999" customHeight="1">
      <c r="D6" s="17" t="str">
        <f ca="1">_xlfn.FORMULATEXT(D5)</f>
        <v>=POWER(B5,C5)</v>
      </c>
      <c r="E6" s="17" t="str">
        <f ca="1">_xlfn.FORMULATEXT(E5)</f>
        <v>=LOG(D5,B5)</v>
      </c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8A22-CB29-4D4E-B30D-64EF968E6C57}">
  <sheetPr codeName="Sheet12"/>
  <dimension ref="B2:L19"/>
  <sheetViews>
    <sheetView showGridLines="0" workbookViewId="0">
      <selection activeCell="O12" sqref="O12"/>
    </sheetView>
  </sheetViews>
  <sheetFormatPr defaultColWidth="9.140625" defaultRowHeight="19.899999999999999" customHeight="1"/>
  <cols>
    <col min="1" max="1" width="3" style="1" customWidth="1"/>
    <col min="2" max="2" width="12.28515625" style="1" customWidth="1"/>
    <col min="3" max="3" width="10.5703125" style="1" customWidth="1"/>
    <col min="4" max="4" width="19.28515625" style="1" customWidth="1"/>
    <col min="5" max="9" width="9.140625" style="1"/>
    <col min="10" max="10" width="12.28515625" style="1" customWidth="1"/>
    <col min="11" max="11" width="10.5703125" style="1" customWidth="1"/>
    <col min="12" max="12" width="19.28515625" style="1" customWidth="1"/>
    <col min="13" max="16384" width="9.140625" style="1"/>
  </cols>
  <sheetData>
    <row r="2" spans="2:12" ht="19.899999999999999" customHeight="1" thickBot="1">
      <c r="B2" s="25" t="s">
        <v>66</v>
      </c>
      <c r="C2" s="25"/>
      <c r="D2" s="25"/>
      <c r="J2" s="25" t="s">
        <v>1</v>
      </c>
      <c r="K2" s="25"/>
      <c r="L2" s="25"/>
    </row>
    <row r="3" spans="2:12" ht="19.899999999999999" customHeight="1" thickTop="1"/>
    <row r="4" spans="2:12" ht="19.899999999999999" customHeight="1" thickBot="1">
      <c r="B4" s="28" t="s">
        <v>67</v>
      </c>
      <c r="C4" s="28"/>
      <c r="D4" s="28"/>
      <c r="J4" s="28" t="s">
        <v>67</v>
      </c>
      <c r="K4" s="28"/>
      <c r="L4" s="28"/>
    </row>
    <row r="6" spans="2:12" ht="19.899999999999999" customHeight="1">
      <c r="B6" s="3" t="s">
        <v>2</v>
      </c>
      <c r="C6" s="3" t="s">
        <v>3</v>
      </c>
      <c r="D6" s="3" t="s">
        <v>4</v>
      </c>
      <c r="J6" s="3" t="s">
        <v>2</v>
      </c>
      <c r="K6" s="3" t="s">
        <v>3</v>
      </c>
      <c r="L6" s="3" t="s">
        <v>4</v>
      </c>
    </row>
    <row r="7" spans="2:12" ht="19.899999999999999" customHeight="1">
      <c r="B7" s="2">
        <v>0</v>
      </c>
      <c r="C7" s="2">
        <v>10</v>
      </c>
      <c r="D7" s="2" t="e">
        <f t="shared" ref="D7:D9" si="0">LOG(B7,C7)</f>
        <v>#NUM!</v>
      </c>
      <c r="E7" s="5" t="str">
        <f ca="1">_xlfn.FORMULATEXT(D7)</f>
        <v>=LOG(B7,C7)</v>
      </c>
      <c r="J7" s="2">
        <v>0</v>
      </c>
      <c r="K7" s="2">
        <v>10</v>
      </c>
      <c r="L7" s="2"/>
    </row>
    <row r="8" spans="2:12" ht="19.899999999999999" customHeight="1">
      <c r="B8" s="2">
        <v>-3</v>
      </c>
      <c r="C8" s="2">
        <v>10</v>
      </c>
      <c r="D8" s="2" t="e">
        <f t="shared" si="0"/>
        <v>#NUM!</v>
      </c>
      <c r="E8" s="5" t="str">
        <f t="shared" ref="E8:E9" ca="1" si="1">_xlfn.FORMULATEXT(D8)</f>
        <v>=LOG(B8,C8)</v>
      </c>
      <c r="J8" s="2">
        <v>-3</v>
      </c>
      <c r="K8" s="2">
        <v>10</v>
      </c>
      <c r="L8" s="2"/>
    </row>
    <row r="9" spans="2:12" ht="19.899999999999999" customHeight="1">
      <c r="B9" s="2">
        <v>59</v>
      </c>
      <c r="C9" s="2">
        <v>-7</v>
      </c>
      <c r="D9" s="2" t="e">
        <f t="shared" si="0"/>
        <v>#NUM!</v>
      </c>
      <c r="E9" s="5" t="str">
        <f t="shared" ca="1" si="1"/>
        <v>=LOG(B9,C9)</v>
      </c>
      <c r="J9" s="2">
        <v>59</v>
      </c>
      <c r="K9" s="2">
        <v>-7</v>
      </c>
      <c r="L9" s="2"/>
    </row>
    <row r="11" spans="2:12" ht="19.899999999999999" customHeight="1" thickBot="1">
      <c r="B11" s="28" t="s">
        <v>68</v>
      </c>
      <c r="C11" s="28"/>
      <c r="D11" s="28"/>
      <c r="J11" s="28" t="s">
        <v>68</v>
      </c>
      <c r="K11" s="28"/>
      <c r="L11" s="28"/>
    </row>
    <row r="13" spans="2:12" ht="19.899999999999999" customHeight="1">
      <c r="B13" s="3" t="s">
        <v>2</v>
      </c>
      <c r="C13" s="3" t="s">
        <v>3</v>
      </c>
      <c r="D13" s="3" t="s">
        <v>4</v>
      </c>
      <c r="J13" s="3" t="s">
        <v>2</v>
      </c>
      <c r="K13" s="3" t="s">
        <v>3</v>
      </c>
      <c r="L13" s="3" t="s">
        <v>4</v>
      </c>
    </row>
    <row r="14" spans="2:12" ht="19.899999999999999" customHeight="1">
      <c r="B14" s="2">
        <v>100</v>
      </c>
      <c r="C14" s="2" t="s">
        <v>69</v>
      </c>
      <c r="D14" s="2" t="e">
        <f>LOG(B14,C14)</f>
        <v>#VALUE!</v>
      </c>
      <c r="E14" s="5" t="str">
        <f ca="1">_xlfn.FORMULATEXT(D14)</f>
        <v>=LOG(B14,C14)</v>
      </c>
      <c r="J14" s="2">
        <v>100</v>
      </c>
      <c r="K14" s="2" t="s">
        <v>69</v>
      </c>
      <c r="L14" s="2"/>
    </row>
    <row r="16" spans="2:12" ht="19.899999999999999" customHeight="1" thickBot="1">
      <c r="B16" s="28" t="s">
        <v>70</v>
      </c>
      <c r="C16" s="28"/>
      <c r="D16" s="28"/>
      <c r="J16" s="28" t="s">
        <v>70</v>
      </c>
      <c r="K16" s="28"/>
      <c r="L16" s="28"/>
    </row>
    <row r="18" spans="2:12" ht="19.899999999999999" customHeight="1">
      <c r="B18" s="3" t="s">
        <v>2</v>
      </c>
      <c r="C18" s="3" t="s">
        <v>3</v>
      </c>
      <c r="D18" s="3" t="s">
        <v>4</v>
      </c>
      <c r="J18" s="3" t="s">
        <v>2</v>
      </c>
      <c r="K18" s="3" t="s">
        <v>3</v>
      </c>
      <c r="L18" s="3" t="s">
        <v>4</v>
      </c>
    </row>
    <row r="19" spans="2:12" ht="19.899999999999999" customHeight="1">
      <c r="B19" s="2">
        <v>100</v>
      </c>
      <c r="C19" s="2">
        <v>1</v>
      </c>
      <c r="D19" s="2" t="e">
        <f>LOG(B19,C19)</f>
        <v>#DIV/0!</v>
      </c>
      <c r="E19" s="5" t="str">
        <f ca="1">_xlfn.FORMULATEXT(D19)</f>
        <v>=LOG(B19,C19)</v>
      </c>
      <c r="J19" s="2">
        <v>100</v>
      </c>
      <c r="K19" s="2">
        <v>1</v>
      </c>
      <c r="L19" s="2"/>
    </row>
  </sheetData>
  <mergeCells count="8">
    <mergeCell ref="B2:D2"/>
    <mergeCell ref="B4:D4"/>
    <mergeCell ref="B11:D11"/>
    <mergeCell ref="B16:D16"/>
    <mergeCell ref="J2:L2"/>
    <mergeCell ref="J4:L4"/>
    <mergeCell ref="J11:L11"/>
    <mergeCell ref="J16:L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0CF8-0B97-4219-B190-4332F298E6EC}">
  <sheetPr codeName="Sheet13"/>
  <dimension ref="B2:F24"/>
  <sheetViews>
    <sheetView showGridLines="0" workbookViewId="0">
      <selection activeCell="T9" sqref="T9"/>
    </sheetView>
  </sheetViews>
  <sheetFormatPr defaultColWidth="9.140625" defaultRowHeight="20.100000000000001" customHeight="1"/>
  <cols>
    <col min="1" max="1" width="3" style="1" customWidth="1"/>
    <col min="2" max="2" width="12.28515625" style="1" customWidth="1"/>
    <col min="3" max="3" width="10.5703125" style="1" customWidth="1"/>
    <col min="4" max="4" width="13.140625" style="1" customWidth="1"/>
    <col min="5" max="5" width="18" style="1" customWidth="1"/>
    <col min="6" max="6" width="35.5703125" style="1" bestFit="1" customWidth="1"/>
    <col min="7" max="16384" width="9.140625" style="1"/>
  </cols>
  <sheetData>
    <row r="2" spans="2:6" ht="20.100000000000001" customHeight="1" thickBot="1">
      <c r="B2" s="25" t="s">
        <v>71</v>
      </c>
      <c r="C2" s="25"/>
      <c r="D2" s="25"/>
      <c r="E2" s="25"/>
      <c r="F2" s="25"/>
    </row>
    <row r="3" spans="2:6" ht="20.100000000000001" customHeight="1" thickTop="1"/>
    <row r="4" spans="2:6" ht="20.100000000000001" customHeight="1">
      <c r="B4" s="30" t="s">
        <v>72</v>
      </c>
      <c r="C4" s="30"/>
      <c r="D4" s="30"/>
      <c r="E4" s="30"/>
    </row>
    <row r="5" spans="2:6" ht="20.100000000000001" customHeight="1">
      <c r="B5" s="21"/>
      <c r="C5" s="21"/>
      <c r="D5" s="22"/>
    </row>
    <row r="6" spans="2:6" ht="20.100000000000001" customHeight="1">
      <c r="B6" s="19" t="s">
        <v>73</v>
      </c>
      <c r="C6" s="19" t="s">
        <v>74</v>
      </c>
      <c r="D6" s="31" t="s">
        <v>75</v>
      </c>
      <c r="E6" s="31"/>
      <c r="F6" s="31"/>
    </row>
    <row r="7" spans="2:6" ht="20.100000000000001" customHeight="1">
      <c r="B7" s="20" t="s">
        <v>76</v>
      </c>
      <c r="C7" s="20" t="s">
        <v>77</v>
      </c>
      <c r="D7" s="32" t="s">
        <v>78</v>
      </c>
      <c r="E7" s="32"/>
      <c r="F7" s="32"/>
    </row>
    <row r="8" spans="2:6" ht="20.100000000000001" customHeight="1">
      <c r="B8" s="20" t="s">
        <v>79</v>
      </c>
      <c r="C8" s="20" t="s">
        <v>80</v>
      </c>
      <c r="D8" s="32" t="s">
        <v>81</v>
      </c>
      <c r="E8" s="32"/>
      <c r="F8" s="32"/>
    </row>
    <row r="10" spans="2:6" ht="20.100000000000001" customHeight="1" thickBot="1">
      <c r="B10" s="29" t="s">
        <v>82</v>
      </c>
      <c r="C10" s="29"/>
      <c r="D10" s="29"/>
      <c r="E10" s="29"/>
      <c r="F10" s="29"/>
    </row>
    <row r="12" spans="2:6" ht="20.100000000000001" customHeight="1">
      <c r="B12" s="24" t="s">
        <v>2</v>
      </c>
      <c r="C12" s="24" t="s">
        <v>3</v>
      </c>
      <c r="D12" s="24" t="s">
        <v>83</v>
      </c>
      <c r="E12" s="24" t="s">
        <v>84</v>
      </c>
      <c r="F12" s="24" t="s">
        <v>75</v>
      </c>
    </row>
    <row r="13" spans="2:6" ht="20.100000000000001" customHeight="1">
      <c r="B13" s="2">
        <v>729</v>
      </c>
      <c r="C13" s="14">
        <v>9</v>
      </c>
      <c r="D13" s="2">
        <f>LOG(B13,C13)</f>
        <v>3</v>
      </c>
      <c r="E13" s="2" t="str">
        <f ca="1">_xlfn.FORMULATEXT(D13)</f>
        <v>=LOG(B13,C13)</v>
      </c>
      <c r="F13" s="2" t="s">
        <v>85</v>
      </c>
    </row>
    <row r="14" spans="2:6" ht="20.100000000000001" customHeight="1">
      <c r="B14" s="2">
        <v>100</v>
      </c>
      <c r="C14" s="14" t="s">
        <v>86</v>
      </c>
      <c r="D14" s="2">
        <f>LOG(B14)</f>
        <v>2</v>
      </c>
      <c r="E14" s="2" t="str">
        <f t="shared" ref="E14:E16" ca="1" si="0">_xlfn.FORMULATEXT(D14)</f>
        <v>=LOG(B14)</v>
      </c>
      <c r="F14" s="2" t="s">
        <v>87</v>
      </c>
    </row>
    <row r="15" spans="2:6" ht="20.100000000000001" customHeight="1">
      <c r="B15" s="2">
        <v>16</v>
      </c>
      <c r="C15" s="14">
        <v>0.25</v>
      </c>
      <c r="D15" s="2">
        <f t="shared" ref="D15" si="1">LOG(B15,C15)</f>
        <v>-2</v>
      </c>
      <c r="E15" s="2" t="str">
        <f t="shared" ca="1" si="0"/>
        <v>=LOG(B15,C15)</v>
      </c>
      <c r="F15" s="2" t="s">
        <v>7</v>
      </c>
    </row>
    <row r="16" spans="2:6" ht="20.100000000000001" customHeight="1">
      <c r="B16" s="2">
        <v>2</v>
      </c>
      <c r="C16" s="14" t="s">
        <v>88</v>
      </c>
      <c r="D16" s="13">
        <f>LOG(B16,EXP(1))</f>
        <v>0.69314718055994529</v>
      </c>
      <c r="E16" s="2" t="str">
        <f t="shared" ca="1" si="0"/>
        <v>=LOG(B16,EXP(1))</v>
      </c>
      <c r="F16" s="2" t="s">
        <v>89</v>
      </c>
    </row>
    <row r="18" spans="2:6" ht="20.100000000000001" customHeight="1" thickBot="1">
      <c r="B18" s="29" t="s">
        <v>90</v>
      </c>
      <c r="C18" s="29"/>
      <c r="D18" s="29"/>
      <c r="E18" s="29"/>
      <c r="F18" s="29"/>
    </row>
    <row r="20" spans="2:6" ht="20.100000000000001" customHeight="1">
      <c r="B20" s="24" t="s">
        <v>2</v>
      </c>
      <c r="C20" s="24" t="s">
        <v>3</v>
      </c>
      <c r="D20" s="24" t="s">
        <v>83</v>
      </c>
      <c r="E20" s="24" t="s">
        <v>84</v>
      </c>
      <c r="F20" s="24" t="s">
        <v>91</v>
      </c>
    </row>
    <row r="21" spans="2:6" ht="20.100000000000001" customHeight="1">
      <c r="B21" s="2">
        <v>0</v>
      </c>
      <c r="C21" s="2">
        <v>10</v>
      </c>
      <c r="D21" s="2" t="e">
        <f t="shared" ref="D21:D22" si="2">LOG(B21,C21)</f>
        <v>#NUM!</v>
      </c>
      <c r="E21" s="2" t="str">
        <f ca="1">_xlfn.FORMULATEXT(D21)</f>
        <v>=LOG(B21,C21)</v>
      </c>
      <c r="F21" s="2" t="s">
        <v>92</v>
      </c>
    </row>
    <row r="22" spans="2:6" ht="20.100000000000001" customHeight="1">
      <c r="B22" s="2">
        <v>-3</v>
      </c>
      <c r="C22" s="2">
        <v>10</v>
      </c>
      <c r="D22" s="2" t="e">
        <f t="shared" si="2"/>
        <v>#NUM!</v>
      </c>
      <c r="E22" s="2" t="str">
        <f t="shared" ref="E22:E24" ca="1" si="3">_xlfn.FORMULATEXT(D22)</f>
        <v>=LOG(B22,C22)</v>
      </c>
      <c r="F22" s="2" t="s">
        <v>93</v>
      </c>
    </row>
    <row r="23" spans="2:6" ht="20.100000000000001" customHeight="1">
      <c r="B23" s="2">
        <v>100</v>
      </c>
      <c r="C23" s="23" t="s">
        <v>69</v>
      </c>
      <c r="D23" s="2" t="e">
        <f>LOG(B23,C23)</f>
        <v>#VALUE!</v>
      </c>
      <c r="E23" s="2" t="str">
        <f t="shared" ca="1" si="3"/>
        <v>=LOG(B23,C23)</v>
      </c>
      <c r="F23" s="2" t="s">
        <v>94</v>
      </c>
    </row>
    <row r="24" spans="2:6" ht="20.100000000000001" customHeight="1">
      <c r="B24" s="2">
        <v>100</v>
      </c>
      <c r="C24" s="2">
        <v>1</v>
      </c>
      <c r="D24" s="2" t="e">
        <f>LOG(B24,C24)</f>
        <v>#DIV/0!</v>
      </c>
      <c r="E24" s="2" t="str">
        <f t="shared" ca="1" si="3"/>
        <v>=LOG(B24,C24)</v>
      </c>
      <c r="F24" s="2" t="s">
        <v>95</v>
      </c>
    </row>
  </sheetData>
  <mergeCells count="7">
    <mergeCell ref="B2:F2"/>
    <mergeCell ref="B18:F18"/>
    <mergeCell ref="B10:F10"/>
    <mergeCell ref="B4:E4"/>
    <mergeCell ref="D6:F6"/>
    <mergeCell ref="D7:F7"/>
    <mergeCell ref="D8:F8"/>
  </mergeCells>
  <pageMargins left="0.7" right="0.7" top="0.75" bottom="0.75" header="0.3" footer="0.3"/>
  <pageSetup orientation="portrait" r:id="rId1"/>
  <ignoredErrors>
    <ignoredError sqref="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817C2-023A-4AF5-8C97-13CD29DE6E86}">
  <sheetPr codeName="Sheet2"/>
  <dimension ref="B2:L15"/>
  <sheetViews>
    <sheetView showGridLines="0" workbookViewId="0">
      <selection activeCell="L10" sqref="L10:L12"/>
    </sheetView>
  </sheetViews>
  <sheetFormatPr defaultColWidth="8.85546875" defaultRowHeight="19.899999999999999" customHeight="1"/>
  <cols>
    <col min="1" max="1" width="3" style="1" customWidth="1"/>
    <col min="2" max="2" width="12.28515625" style="1" customWidth="1"/>
    <col min="3" max="3" width="10.5703125" style="1" customWidth="1"/>
    <col min="4" max="4" width="19.28515625" style="1" customWidth="1"/>
    <col min="5" max="9" width="8.85546875" style="1"/>
    <col min="10" max="10" width="12.28515625" style="1" customWidth="1"/>
    <col min="11" max="11" width="10.5703125" style="1" customWidth="1"/>
    <col min="12" max="12" width="19.28515625" style="1" customWidth="1"/>
    <col min="13" max="16384" width="8.85546875" style="1"/>
  </cols>
  <sheetData>
    <row r="2" spans="2:12" ht="19.899999999999999" customHeight="1" thickBot="1">
      <c r="B2" s="25" t="s">
        <v>5</v>
      </c>
      <c r="C2" s="25"/>
      <c r="D2" s="25"/>
      <c r="J2" s="25" t="s">
        <v>1</v>
      </c>
      <c r="K2" s="25"/>
      <c r="L2" s="25"/>
    </row>
    <row r="3" spans="2:12" ht="19.899999999999999" customHeight="1" thickTop="1"/>
    <row r="4" spans="2:12" ht="19.899999999999999" customHeight="1">
      <c r="B4" s="3" t="s">
        <v>2</v>
      </c>
      <c r="C4" s="3" t="s">
        <v>3</v>
      </c>
      <c r="D4" s="3" t="s">
        <v>4</v>
      </c>
      <c r="J4" s="3" t="s">
        <v>2</v>
      </c>
      <c r="K4" s="3" t="s">
        <v>3</v>
      </c>
      <c r="L4" s="3" t="s">
        <v>4</v>
      </c>
    </row>
    <row r="5" spans="2:12" ht="19.899999999999999" customHeight="1">
      <c r="B5" s="2">
        <v>729</v>
      </c>
      <c r="C5" s="2"/>
      <c r="D5" s="4">
        <f>LOG(B5)</f>
        <v>2.8627275283179747</v>
      </c>
      <c r="E5" s="5" t="str">
        <f ca="1">_xlfn.FORMULATEXT(D5)</f>
        <v>=LOG(B5)</v>
      </c>
      <c r="J5" s="2">
        <v>729</v>
      </c>
      <c r="K5" s="2"/>
      <c r="L5" s="4"/>
    </row>
    <row r="6" spans="2:12" ht="19.899999999999999" customHeight="1">
      <c r="B6" s="2">
        <v>4096</v>
      </c>
      <c r="C6" s="2"/>
      <c r="D6" s="4">
        <f t="shared" ref="D6:D7" si="0">LOG(B6)</f>
        <v>3.6123599479677742</v>
      </c>
      <c r="E6" s="5" t="str">
        <f t="shared" ref="E6:E7" ca="1" si="1">_xlfn.FORMULATEXT(D6)</f>
        <v>=LOG(B6)</v>
      </c>
      <c r="J6" s="2">
        <v>4096</v>
      </c>
      <c r="K6" s="2"/>
      <c r="L6" s="4"/>
    </row>
    <row r="7" spans="2:12" ht="19.899999999999999" customHeight="1">
      <c r="B7" s="2">
        <v>1050</v>
      </c>
      <c r="C7" s="2"/>
      <c r="D7" s="4">
        <f t="shared" si="0"/>
        <v>3.0211892990699383</v>
      </c>
      <c r="E7" s="5" t="str">
        <f t="shared" ca="1" si="1"/>
        <v>=LOG(B7)</v>
      </c>
      <c r="J7" s="2">
        <v>1050</v>
      </c>
      <c r="K7" s="2"/>
      <c r="L7" s="4"/>
    </row>
    <row r="9" spans="2:12" ht="19.899999999999999" customHeight="1">
      <c r="B9" s="3" t="s">
        <v>2</v>
      </c>
      <c r="C9" s="3" t="s">
        <v>3</v>
      </c>
      <c r="D9" s="3" t="s">
        <v>4</v>
      </c>
      <c r="J9" s="3" t="s">
        <v>2</v>
      </c>
      <c r="K9" s="3" t="s">
        <v>3</v>
      </c>
      <c r="L9" s="3" t="s">
        <v>4</v>
      </c>
    </row>
    <row r="10" spans="2:12" ht="19.899999999999999" customHeight="1">
      <c r="B10" s="2">
        <v>729</v>
      </c>
      <c r="C10" s="2"/>
      <c r="D10" s="4">
        <f>LOG10(B10)</f>
        <v>2.8627275283179747</v>
      </c>
      <c r="E10" s="5" t="str">
        <f ca="1">_xlfn.FORMULATEXT(D10)</f>
        <v>=LOG10(B10)</v>
      </c>
      <c r="J10" s="2">
        <v>729</v>
      </c>
      <c r="K10" s="2"/>
      <c r="L10" s="4"/>
    </row>
    <row r="11" spans="2:12" ht="19.899999999999999" customHeight="1">
      <c r="B11" s="2">
        <v>4096</v>
      </c>
      <c r="C11" s="2"/>
      <c r="D11" s="4">
        <f t="shared" ref="D11:D12" si="2">LOG10(B11)</f>
        <v>3.6123599479677742</v>
      </c>
      <c r="E11" s="5" t="str">
        <f t="shared" ref="E11:E12" ca="1" si="3">_xlfn.FORMULATEXT(D11)</f>
        <v>=LOG10(B11)</v>
      </c>
      <c r="J11" s="2">
        <v>4096</v>
      </c>
      <c r="K11" s="2"/>
      <c r="L11" s="4"/>
    </row>
    <row r="12" spans="2:12" ht="19.899999999999999" customHeight="1">
      <c r="B12" s="2">
        <v>1050</v>
      </c>
      <c r="C12" s="2"/>
      <c r="D12" s="4">
        <f t="shared" si="2"/>
        <v>3.0211892990699383</v>
      </c>
      <c r="E12" s="5" t="str">
        <f t="shared" ca="1" si="3"/>
        <v>=LOG10(B12)</v>
      </c>
      <c r="J12" s="2">
        <v>1050</v>
      </c>
      <c r="K12" s="2"/>
      <c r="L12" s="4"/>
    </row>
    <row r="14" spans="2:12" ht="19.899999999999999" customHeight="1">
      <c r="B14" s="26" t="s">
        <v>6</v>
      </c>
      <c r="C14" s="26"/>
      <c r="D14" s="26"/>
      <c r="E14" s="18"/>
    </row>
    <row r="15" spans="2:12" ht="19.899999999999999" customHeight="1">
      <c r="B15" s="26"/>
      <c r="C15" s="26"/>
      <c r="D15" s="26"/>
      <c r="E15" s="18"/>
    </row>
  </sheetData>
  <mergeCells count="3">
    <mergeCell ref="B2:D2"/>
    <mergeCell ref="B14:D15"/>
    <mergeCell ref="J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83CD-630E-417F-BE5C-6B6829F736E8}">
  <sheetPr codeName="Sheet3"/>
  <dimension ref="B2:L7"/>
  <sheetViews>
    <sheetView showGridLines="0" workbookViewId="0">
      <selection activeCell="L5" sqref="L5:L7"/>
    </sheetView>
  </sheetViews>
  <sheetFormatPr defaultColWidth="8.85546875" defaultRowHeight="19.899999999999999" customHeight="1"/>
  <cols>
    <col min="1" max="1" width="3" style="1" customWidth="1"/>
    <col min="2" max="2" width="12.28515625" style="1" customWidth="1"/>
    <col min="3" max="3" width="10.5703125" style="1" customWidth="1"/>
    <col min="4" max="4" width="19.28515625" style="1" customWidth="1"/>
    <col min="5" max="9" width="8.85546875" style="1"/>
    <col min="10" max="10" width="12.28515625" style="1" customWidth="1"/>
    <col min="11" max="11" width="10.5703125" style="1" customWidth="1"/>
    <col min="12" max="12" width="19.28515625" style="1" customWidth="1"/>
    <col min="13" max="16384" width="8.85546875" style="1"/>
  </cols>
  <sheetData>
    <row r="2" spans="2:12" ht="19.899999999999999" customHeight="1" thickBot="1">
      <c r="B2" s="25" t="s">
        <v>7</v>
      </c>
      <c r="C2" s="25"/>
      <c r="D2" s="25"/>
      <c r="J2" s="25" t="s">
        <v>1</v>
      </c>
      <c r="K2" s="25"/>
      <c r="L2" s="25"/>
    </row>
    <row r="3" spans="2:12" ht="19.899999999999999" customHeight="1" thickTop="1"/>
    <row r="4" spans="2:12" ht="19.899999999999999" customHeight="1">
      <c r="B4" s="3" t="s">
        <v>2</v>
      </c>
      <c r="C4" s="3" t="s">
        <v>3</v>
      </c>
      <c r="D4" s="3" t="s">
        <v>4</v>
      </c>
      <c r="J4" s="3" t="s">
        <v>2</v>
      </c>
      <c r="K4" s="3" t="s">
        <v>3</v>
      </c>
      <c r="L4" s="3" t="s">
        <v>4</v>
      </c>
    </row>
    <row r="5" spans="2:12" ht="19.899999999999999" customHeight="1">
      <c r="B5" s="2">
        <v>729</v>
      </c>
      <c r="C5" s="2">
        <v>0.25</v>
      </c>
      <c r="D5" s="4">
        <f>LOG(B5,C5)</f>
        <v>-4.7548875021634691</v>
      </c>
      <c r="J5" s="2">
        <v>729</v>
      </c>
      <c r="K5" s="2">
        <v>0.25</v>
      </c>
      <c r="L5" s="4"/>
    </row>
    <row r="6" spans="2:12" ht="19.899999999999999" customHeight="1">
      <c r="B6" s="2">
        <v>4096</v>
      </c>
      <c r="C6" s="2">
        <v>0.5</v>
      </c>
      <c r="D6" s="2">
        <f t="shared" ref="D6:D7" si="0">LOG(B6,C6)</f>
        <v>-12</v>
      </c>
      <c r="J6" s="2">
        <v>4096</v>
      </c>
      <c r="K6" s="2">
        <v>0.5</v>
      </c>
      <c r="L6" s="2"/>
    </row>
    <row r="7" spans="2:12" ht="19.899999999999999" customHeight="1">
      <c r="B7" s="2">
        <v>1050</v>
      </c>
      <c r="C7" s="2">
        <v>1.75</v>
      </c>
      <c r="D7" s="4">
        <f t="shared" si="0"/>
        <v>12.4309313516979</v>
      </c>
      <c r="J7" s="2">
        <v>1050</v>
      </c>
      <c r="K7" s="2">
        <v>1.75</v>
      </c>
      <c r="L7" s="4"/>
    </row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B2E0-ED3B-4134-BB06-BD6B4CA46B77}">
  <sheetPr codeName="Sheet4"/>
  <dimension ref="B2:L15"/>
  <sheetViews>
    <sheetView showGridLines="0" workbookViewId="0">
      <selection activeCell="L10" sqref="L10:L12"/>
    </sheetView>
  </sheetViews>
  <sheetFormatPr defaultColWidth="8.85546875" defaultRowHeight="19.899999999999999" customHeight="1"/>
  <cols>
    <col min="1" max="1" width="3" style="1" customWidth="1"/>
    <col min="2" max="2" width="12.28515625" style="1" customWidth="1"/>
    <col min="3" max="3" width="10.5703125" style="1" customWidth="1"/>
    <col min="4" max="4" width="27.5703125" style="1" customWidth="1"/>
    <col min="5" max="9" width="8.85546875" style="1"/>
    <col min="10" max="10" width="12.28515625" style="1" customWidth="1"/>
    <col min="11" max="11" width="10.5703125" style="1" customWidth="1"/>
    <col min="12" max="12" width="27.5703125" style="1" customWidth="1"/>
    <col min="13" max="16384" width="8.85546875" style="1"/>
  </cols>
  <sheetData>
    <row r="2" spans="2:12" ht="19.899999999999999" customHeight="1" thickBot="1">
      <c r="B2" s="25" t="s">
        <v>8</v>
      </c>
      <c r="C2" s="25"/>
      <c r="D2" s="25"/>
      <c r="J2" s="25" t="s">
        <v>1</v>
      </c>
      <c r="K2" s="25"/>
      <c r="L2" s="25"/>
    </row>
    <row r="3" spans="2:12" ht="19.899999999999999" customHeight="1" thickTop="1"/>
    <row r="4" spans="2:12" ht="19.899999999999999" customHeight="1">
      <c r="B4" s="3" t="s">
        <v>2</v>
      </c>
      <c r="C4" s="3" t="s">
        <v>3</v>
      </c>
      <c r="D4" s="3" t="s">
        <v>9</v>
      </c>
      <c r="J4" s="3" t="s">
        <v>2</v>
      </c>
      <c r="K4" s="3" t="s">
        <v>3</v>
      </c>
      <c r="L4" s="3" t="s">
        <v>9</v>
      </c>
    </row>
    <row r="5" spans="2:12" ht="19.899999999999999" customHeight="1">
      <c r="B5" s="2">
        <v>729</v>
      </c>
      <c r="C5" s="2"/>
      <c r="D5" s="4">
        <f>LOG(B5,EXP(1))</f>
        <v>6.5916737320086582</v>
      </c>
      <c r="E5" s="5" t="str">
        <f ca="1">_xlfn.FORMULATEXT(D5)</f>
        <v>=LOG(B5,EXP(1))</v>
      </c>
      <c r="J5" s="2">
        <v>729</v>
      </c>
      <c r="K5" s="2"/>
      <c r="L5" s="4"/>
    </row>
    <row r="6" spans="2:12" ht="19.899999999999999" customHeight="1">
      <c r="B6" s="2">
        <v>4096</v>
      </c>
      <c r="C6" s="2"/>
      <c r="D6" s="4">
        <f t="shared" ref="D6:D7" si="0">LOG(B6,EXP(1))</f>
        <v>8.317766166719343</v>
      </c>
      <c r="E6" s="5" t="str">
        <f t="shared" ref="E6:E7" ca="1" si="1">_xlfn.FORMULATEXT(D6)</f>
        <v>=LOG(B6,EXP(1))</v>
      </c>
      <c r="J6" s="2">
        <v>4096</v>
      </c>
      <c r="K6" s="2"/>
      <c r="L6" s="4"/>
    </row>
    <row r="7" spans="2:12" ht="19.899999999999999" customHeight="1">
      <c r="B7" s="2">
        <v>1050</v>
      </c>
      <c r="C7" s="2"/>
      <c r="D7" s="4">
        <f t="shared" si="0"/>
        <v>6.956545443151569</v>
      </c>
      <c r="E7" s="5" t="str">
        <f t="shared" ca="1" si="1"/>
        <v>=LOG(B7,EXP(1))</v>
      </c>
      <c r="J7" s="2">
        <v>1050</v>
      </c>
      <c r="K7" s="2"/>
      <c r="L7" s="4"/>
    </row>
    <row r="9" spans="2:12" ht="19.899999999999999" customHeight="1">
      <c r="B9" s="3" t="s">
        <v>2</v>
      </c>
      <c r="C9" s="3" t="s">
        <v>3</v>
      </c>
      <c r="D9" s="3" t="s">
        <v>9</v>
      </c>
      <c r="J9" s="3" t="s">
        <v>2</v>
      </c>
      <c r="K9" s="3" t="s">
        <v>3</v>
      </c>
      <c r="L9" s="3" t="s">
        <v>9</v>
      </c>
    </row>
    <row r="10" spans="2:12" ht="19.899999999999999" customHeight="1">
      <c r="B10" s="2">
        <v>729</v>
      </c>
      <c r="C10" s="2"/>
      <c r="D10" s="4">
        <f>LN(B10)</f>
        <v>6.5916737320086582</v>
      </c>
      <c r="E10" s="5" t="str">
        <f ca="1">_xlfn.FORMULATEXT(D10)</f>
        <v>=LN(B10)</v>
      </c>
      <c r="J10" s="2">
        <v>729</v>
      </c>
      <c r="K10" s="2"/>
      <c r="L10" s="4"/>
    </row>
    <row r="11" spans="2:12" ht="19.899999999999999" customHeight="1">
      <c r="B11" s="2">
        <v>4096</v>
      </c>
      <c r="C11" s="2"/>
      <c r="D11" s="4">
        <f t="shared" ref="D11:D12" si="2">LN(B11)</f>
        <v>8.317766166719343</v>
      </c>
      <c r="E11" s="5" t="str">
        <f t="shared" ref="E11:E12" ca="1" si="3">_xlfn.FORMULATEXT(D11)</f>
        <v>=LN(B11)</v>
      </c>
      <c r="J11" s="2">
        <v>4096</v>
      </c>
      <c r="K11" s="2"/>
      <c r="L11" s="4"/>
    </row>
    <row r="12" spans="2:12" ht="19.899999999999999" customHeight="1">
      <c r="B12" s="2">
        <v>1050</v>
      </c>
      <c r="C12" s="2"/>
      <c r="D12" s="4">
        <f t="shared" si="2"/>
        <v>6.956545443151569</v>
      </c>
      <c r="E12" s="5" t="str">
        <f t="shared" ca="1" si="3"/>
        <v>=LN(B12)</v>
      </c>
      <c r="J12" s="2">
        <v>1050</v>
      </c>
      <c r="K12" s="2"/>
      <c r="L12" s="4"/>
    </row>
    <row r="14" spans="2:12" ht="19.899999999999999" customHeight="1">
      <c r="B14" s="27"/>
      <c r="C14" s="27"/>
      <c r="D14" s="27"/>
    </row>
    <row r="15" spans="2:12" ht="19.899999999999999" customHeight="1">
      <c r="B15" s="27"/>
      <c r="C15" s="27"/>
      <c r="D15" s="27"/>
    </row>
  </sheetData>
  <mergeCells count="3">
    <mergeCell ref="B2:D2"/>
    <mergeCell ref="B14:D15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993E-C688-4A96-BE58-1A82AA7D3685}">
  <sheetPr codeName="Sheet5"/>
  <dimension ref="B2:K10"/>
  <sheetViews>
    <sheetView showGridLines="0" tabSelected="1" workbookViewId="0">
      <selection activeCell="K15" sqref="K15"/>
    </sheetView>
  </sheetViews>
  <sheetFormatPr defaultColWidth="8.85546875" defaultRowHeight="19.899999999999999" customHeight="1"/>
  <cols>
    <col min="1" max="1" width="3" style="1" customWidth="1"/>
    <col min="2" max="2" width="18.42578125" style="1" customWidth="1"/>
    <col min="3" max="3" width="19.7109375" style="1" customWidth="1"/>
    <col min="4" max="9" width="8.85546875" style="1"/>
    <col min="10" max="10" width="18.42578125" style="1" customWidth="1"/>
    <col min="11" max="11" width="19.7109375" style="1" customWidth="1"/>
    <col min="12" max="16384" width="8.85546875" style="1"/>
  </cols>
  <sheetData>
    <row r="2" spans="2:11" ht="19.899999999999999" customHeight="1" thickBot="1">
      <c r="B2" s="25" t="s">
        <v>10</v>
      </c>
      <c r="C2" s="25"/>
      <c r="J2" s="25" t="s">
        <v>1</v>
      </c>
      <c r="K2" s="25"/>
    </row>
    <row r="3" spans="2:11" ht="19.899999999999999" customHeight="1" thickTop="1"/>
    <row r="4" spans="2:11" ht="19.899999999999999" customHeight="1">
      <c r="B4" s="3" t="s">
        <v>11</v>
      </c>
      <c r="C4" s="3" t="s">
        <v>12</v>
      </c>
      <c r="J4" s="3" t="s">
        <v>11</v>
      </c>
      <c r="K4" s="3" t="s">
        <v>12</v>
      </c>
    </row>
    <row r="5" spans="2:11" ht="19.899999999999999" customHeight="1">
      <c r="B5" s="2">
        <v>729</v>
      </c>
      <c r="C5" s="6">
        <f>ROUND(LOG(B5,2),0)</f>
        <v>10</v>
      </c>
      <c r="J5" s="2">
        <v>729</v>
      </c>
      <c r="K5" s="6"/>
    </row>
    <row r="6" spans="2:11" ht="19.899999999999999" customHeight="1">
      <c r="B6" s="2">
        <v>4096</v>
      </c>
      <c r="C6" s="6">
        <f t="shared" ref="C6:C10" si="0">ROUND(LOG(B6,2),0)</f>
        <v>12</v>
      </c>
      <c r="J6" s="2">
        <v>4096</v>
      </c>
      <c r="K6" s="6"/>
    </row>
    <row r="7" spans="2:11" ht="19.899999999999999" customHeight="1">
      <c r="B7" s="2">
        <v>10050</v>
      </c>
      <c r="C7" s="6">
        <f t="shared" si="0"/>
        <v>13</v>
      </c>
      <c r="J7" s="2">
        <v>10050</v>
      </c>
      <c r="K7" s="6"/>
    </row>
    <row r="8" spans="2:11" ht="19.899999999999999" customHeight="1">
      <c r="B8" s="2">
        <v>100000</v>
      </c>
      <c r="C8" s="6">
        <f t="shared" si="0"/>
        <v>17</v>
      </c>
      <c r="J8" s="2">
        <v>100000</v>
      </c>
      <c r="K8" s="6"/>
    </row>
    <row r="9" spans="2:11" ht="19.899999999999999" customHeight="1">
      <c r="B9" s="2">
        <v>81</v>
      </c>
      <c r="C9" s="6">
        <f t="shared" si="0"/>
        <v>6</v>
      </c>
      <c r="J9" s="2">
        <v>81</v>
      </c>
      <c r="K9" s="6"/>
    </row>
    <row r="10" spans="2:11" ht="19.899999999999999" customHeight="1">
      <c r="B10" s="2">
        <v>264</v>
      </c>
      <c r="C10" s="6">
        <f t="shared" si="0"/>
        <v>8</v>
      </c>
      <c r="J10" s="2">
        <v>264</v>
      </c>
      <c r="K10" s="6"/>
    </row>
  </sheetData>
  <mergeCells count="2">
    <mergeCell ref="B2:C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838B-4C71-45D4-B9B8-D058F9FA9361}">
  <sheetPr codeName="Sheet6"/>
  <dimension ref="B2:N10"/>
  <sheetViews>
    <sheetView showGridLines="0" workbookViewId="0">
      <selection activeCell="J18" sqref="J18"/>
    </sheetView>
  </sheetViews>
  <sheetFormatPr defaultColWidth="8.85546875" defaultRowHeight="19.899999999999999" customHeight="1"/>
  <cols>
    <col min="1" max="1" width="3" style="1" customWidth="1"/>
    <col min="2" max="4" width="15.7109375" style="1" customWidth="1"/>
    <col min="5" max="5" width="18.5703125" style="1" customWidth="1"/>
    <col min="6" max="6" width="18.7109375" style="1" customWidth="1"/>
    <col min="7" max="9" width="8.85546875" style="1"/>
    <col min="10" max="12" width="15.7109375" style="1" customWidth="1"/>
    <col min="13" max="13" width="18.5703125" style="1" customWidth="1"/>
    <col min="14" max="14" width="18.7109375" style="1" customWidth="1"/>
    <col min="15" max="16384" width="8.85546875" style="1"/>
  </cols>
  <sheetData>
    <row r="2" spans="2:14" ht="19.899999999999999" customHeight="1" thickBot="1">
      <c r="B2" s="25" t="s">
        <v>13</v>
      </c>
      <c r="C2" s="25"/>
      <c r="D2" s="25"/>
      <c r="E2" s="25"/>
      <c r="F2" s="25"/>
      <c r="J2" s="25" t="s">
        <v>1</v>
      </c>
      <c r="K2" s="25"/>
      <c r="L2" s="25"/>
      <c r="M2" s="25"/>
      <c r="N2" s="25"/>
    </row>
    <row r="3" spans="2:14" ht="19.899999999999999" customHeight="1" thickTop="1"/>
    <row r="4" spans="2:14" ht="19.899999999999999" customHeight="1"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2:14" ht="19.899999999999999" customHeight="1">
      <c r="B5" s="2" t="s">
        <v>19</v>
      </c>
      <c r="C5" s="8">
        <v>15000</v>
      </c>
      <c r="D5" s="8">
        <v>5000</v>
      </c>
      <c r="E5" s="2">
        <v>4</v>
      </c>
      <c r="F5" s="9">
        <f>LOG((C5+D5)/C5)/E5</f>
        <v>3.1234684152074983E-2</v>
      </c>
      <c r="J5" s="2" t="s">
        <v>19</v>
      </c>
      <c r="K5" s="8">
        <v>15000</v>
      </c>
      <c r="L5" s="8">
        <v>5000</v>
      </c>
      <c r="M5" s="2">
        <v>4</v>
      </c>
      <c r="N5" s="9"/>
    </row>
    <row r="6" spans="2:14" ht="19.899999999999999" customHeight="1">
      <c r="B6" s="2" t="s">
        <v>20</v>
      </c>
      <c r="C6" s="8">
        <v>7500</v>
      </c>
      <c r="D6" s="8">
        <v>1750</v>
      </c>
      <c r="E6" s="2">
        <v>2.5</v>
      </c>
      <c r="F6" s="9">
        <f t="shared" ref="F6:F10" si="0">LOG((C6+D6)/C6)/E6</f>
        <v>3.6432187738933031E-2</v>
      </c>
      <c r="J6" s="2" t="s">
        <v>20</v>
      </c>
      <c r="K6" s="8">
        <v>7500</v>
      </c>
      <c r="L6" s="8">
        <v>1750</v>
      </c>
      <c r="M6" s="2">
        <v>2.5</v>
      </c>
      <c r="N6" s="9"/>
    </row>
    <row r="7" spans="2:14" ht="19.899999999999999" customHeight="1">
      <c r="B7" s="2" t="s">
        <v>21</v>
      </c>
      <c r="C7" s="8">
        <v>10000</v>
      </c>
      <c r="D7" s="8">
        <v>2000</v>
      </c>
      <c r="E7" s="2">
        <v>2</v>
      </c>
      <c r="F7" s="9">
        <f t="shared" si="0"/>
        <v>3.9590623023812409E-2</v>
      </c>
      <c r="J7" s="2" t="s">
        <v>21</v>
      </c>
      <c r="K7" s="8">
        <v>10000</v>
      </c>
      <c r="L7" s="8">
        <v>2000</v>
      </c>
      <c r="M7" s="2">
        <v>2</v>
      </c>
      <c r="N7" s="9"/>
    </row>
    <row r="8" spans="2:14" ht="19.899999999999999" customHeight="1">
      <c r="B8" s="2" t="s">
        <v>22</v>
      </c>
      <c r="C8" s="8">
        <v>12500</v>
      </c>
      <c r="D8" s="8">
        <v>3500</v>
      </c>
      <c r="E8" s="2">
        <v>5</v>
      </c>
      <c r="F8" s="9">
        <f t="shared" si="0"/>
        <v>2.1441993929573674E-2</v>
      </c>
      <c r="J8" s="2" t="s">
        <v>22</v>
      </c>
      <c r="K8" s="8">
        <v>12500</v>
      </c>
      <c r="L8" s="8">
        <v>3500</v>
      </c>
      <c r="M8" s="2">
        <v>5</v>
      </c>
      <c r="N8" s="9"/>
    </row>
    <row r="9" spans="2:14" ht="19.899999999999999" customHeight="1">
      <c r="B9" s="2" t="s">
        <v>23</v>
      </c>
      <c r="C9" s="8">
        <v>8000</v>
      </c>
      <c r="D9" s="8">
        <v>2000</v>
      </c>
      <c r="E9" s="2">
        <v>3</v>
      </c>
      <c r="F9" s="9">
        <f t="shared" si="0"/>
        <v>3.2303337669352138E-2</v>
      </c>
      <c r="J9" s="2" t="s">
        <v>23</v>
      </c>
      <c r="K9" s="8">
        <v>8000</v>
      </c>
      <c r="L9" s="8">
        <v>2000</v>
      </c>
      <c r="M9" s="2">
        <v>3</v>
      </c>
      <c r="N9" s="9"/>
    </row>
    <row r="10" spans="2:14" ht="19.899999999999999" customHeight="1">
      <c r="B10" s="2" t="s">
        <v>24</v>
      </c>
      <c r="C10" s="8">
        <v>9000</v>
      </c>
      <c r="D10" s="8">
        <v>1500</v>
      </c>
      <c r="E10" s="2">
        <v>1</v>
      </c>
      <c r="F10" s="9">
        <f t="shared" si="0"/>
        <v>6.6946789630613221E-2</v>
      </c>
      <c r="J10" s="2" t="s">
        <v>24</v>
      </c>
      <c r="K10" s="8">
        <v>9000</v>
      </c>
      <c r="L10" s="8">
        <v>1500</v>
      </c>
      <c r="M10" s="2">
        <v>1</v>
      </c>
      <c r="N10" s="9"/>
    </row>
  </sheetData>
  <mergeCells count="2">
    <mergeCell ref="B2:F2"/>
    <mergeCell ref="J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BF2B-29E6-4032-B1AB-5540E9E75601}">
  <sheetPr codeName="Sheet7"/>
  <dimension ref="B2:Q10"/>
  <sheetViews>
    <sheetView showGridLines="0" workbookViewId="0">
      <selection activeCell="L14" sqref="L14"/>
    </sheetView>
  </sheetViews>
  <sheetFormatPr defaultColWidth="8.85546875" defaultRowHeight="19.899999999999999" customHeight="1"/>
  <cols>
    <col min="1" max="1" width="3" style="1" customWidth="1"/>
    <col min="2" max="2" width="12.28515625" style="1" customWidth="1"/>
    <col min="3" max="3" width="15.28515625" style="1" customWidth="1"/>
    <col min="4" max="4" width="12.42578125" style="1" customWidth="1"/>
    <col min="5" max="5" width="28.42578125" style="1" customWidth="1"/>
    <col min="6" max="9" width="8.85546875" style="1"/>
    <col min="10" max="10" width="12.28515625" style="1" customWidth="1"/>
    <col min="11" max="11" width="15.28515625" style="1" customWidth="1"/>
    <col min="12" max="12" width="12.42578125" style="1" customWidth="1"/>
    <col min="13" max="13" width="28.42578125" style="1" customWidth="1"/>
    <col min="14" max="16384" width="8.85546875" style="1"/>
  </cols>
  <sheetData>
    <row r="2" spans="2:17" ht="19.899999999999999" customHeight="1" thickBot="1">
      <c r="B2" s="25" t="s">
        <v>25</v>
      </c>
      <c r="C2" s="25"/>
      <c r="D2" s="25"/>
      <c r="E2" s="25"/>
      <c r="J2" s="25" t="s">
        <v>1</v>
      </c>
      <c r="K2" s="25"/>
      <c r="L2" s="25"/>
      <c r="M2" s="25"/>
    </row>
    <row r="3" spans="2:17" ht="19.899999999999999" customHeight="1" thickTop="1"/>
    <row r="4" spans="2:17" s="7" customFormat="1" ht="40.15" customHeight="1">
      <c r="B4" s="3" t="s">
        <v>26</v>
      </c>
      <c r="C4" s="11" t="s">
        <v>27</v>
      </c>
      <c r="D4" s="3" t="s">
        <v>28</v>
      </c>
      <c r="E4" s="11" t="s">
        <v>29</v>
      </c>
      <c r="J4" s="3" t="s">
        <v>26</v>
      </c>
      <c r="K4" s="11" t="s">
        <v>27</v>
      </c>
      <c r="L4" s="3" t="s">
        <v>28</v>
      </c>
      <c r="M4" s="11" t="s">
        <v>29</v>
      </c>
    </row>
    <row r="5" spans="2:17" ht="19.899999999999999" customHeight="1">
      <c r="B5" s="2" t="s">
        <v>30</v>
      </c>
      <c r="C5" s="2">
        <v>0.45</v>
      </c>
      <c r="D5" s="4">
        <f>-LOG(C5*POWER(10,-6),10)</f>
        <v>6.346787486224656</v>
      </c>
      <c r="E5" s="14" t="str">
        <f>IF(D5&lt;7,"Acidic",IF(D5&gt;7,"Alkaline","Neutral"))</f>
        <v>Acidic</v>
      </c>
      <c r="J5" s="2" t="s">
        <v>30</v>
      </c>
      <c r="K5" s="2">
        <v>0.45</v>
      </c>
      <c r="L5" s="4"/>
      <c r="M5" s="14"/>
    </row>
    <row r="6" spans="2:17" ht="19.899999999999999" customHeight="1">
      <c r="B6" s="2" t="s">
        <v>31</v>
      </c>
      <c r="C6" s="2">
        <v>0.1</v>
      </c>
      <c r="D6" s="4">
        <f t="shared" ref="D6:D10" si="0">-LOG(C6*POWER(10,-6),10)</f>
        <v>7</v>
      </c>
      <c r="E6" s="14" t="str">
        <f t="shared" ref="E6:E10" si="1">IF(D6&lt;7,"Acidic",IF(D6&gt;7,"Alkaline","Neutral"))</f>
        <v>Neutral</v>
      </c>
      <c r="J6" s="2" t="s">
        <v>31</v>
      </c>
      <c r="K6" s="2">
        <v>0.1</v>
      </c>
      <c r="L6" s="4"/>
      <c r="M6" s="14"/>
    </row>
    <row r="7" spans="2:17" ht="19.899999999999999" customHeight="1">
      <c r="B7" s="2" t="s">
        <v>32</v>
      </c>
      <c r="C7" s="2">
        <v>1.87</v>
      </c>
      <c r="D7" s="4">
        <f t="shared" si="0"/>
        <v>5.7281583934635005</v>
      </c>
      <c r="E7" s="14" t="str">
        <f t="shared" si="1"/>
        <v>Acidic</v>
      </c>
      <c r="J7" s="2" t="s">
        <v>32</v>
      </c>
      <c r="K7" s="2">
        <v>1.87</v>
      </c>
      <c r="L7" s="4"/>
      <c r="M7" s="14"/>
      <c r="Q7" s="10" t="s">
        <v>33</v>
      </c>
    </row>
    <row r="8" spans="2:17" ht="19.899999999999999" customHeight="1">
      <c r="B8" s="2" t="s">
        <v>34</v>
      </c>
      <c r="C8" s="2">
        <v>100</v>
      </c>
      <c r="D8" s="4">
        <f t="shared" si="0"/>
        <v>4</v>
      </c>
      <c r="E8" s="14" t="str">
        <f t="shared" si="1"/>
        <v>Acidic</v>
      </c>
      <c r="J8" s="2" t="s">
        <v>34</v>
      </c>
      <c r="K8" s="2">
        <v>100</v>
      </c>
      <c r="L8" s="4"/>
      <c r="M8" s="14"/>
    </row>
    <row r="9" spans="2:17" ht="19.899999999999999" customHeight="1">
      <c r="B9" s="2" t="s">
        <v>35</v>
      </c>
      <c r="C9" s="2">
        <v>7.0000000000000001E-3</v>
      </c>
      <c r="D9" s="4">
        <f t="shared" si="0"/>
        <v>8.1549019599857431</v>
      </c>
      <c r="E9" s="14" t="str">
        <f t="shared" si="1"/>
        <v>Alkaline</v>
      </c>
      <c r="J9" s="2" t="s">
        <v>35</v>
      </c>
      <c r="K9" s="2">
        <v>7.0000000000000001E-3</v>
      </c>
      <c r="L9" s="4"/>
      <c r="M9" s="14"/>
    </row>
    <row r="10" spans="2:17" ht="19.899999999999999" customHeight="1">
      <c r="B10" s="2" t="s">
        <v>36</v>
      </c>
      <c r="C10" s="2">
        <v>0.8</v>
      </c>
      <c r="D10" s="4">
        <f t="shared" si="0"/>
        <v>6.0969100130080562</v>
      </c>
      <c r="E10" s="14" t="str">
        <f t="shared" si="1"/>
        <v>Acidic</v>
      </c>
      <c r="J10" s="2" t="s">
        <v>36</v>
      </c>
      <c r="K10" s="2">
        <v>0.8</v>
      </c>
      <c r="L10" s="4"/>
      <c r="M10" s="14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A61B-0091-4B1C-86AA-43C19CAF70A6}">
  <sheetPr codeName="Sheet8"/>
  <dimension ref="A2:L10"/>
  <sheetViews>
    <sheetView showGridLines="0" workbookViewId="0">
      <selection activeCell="K15" sqref="K15"/>
    </sheetView>
  </sheetViews>
  <sheetFormatPr defaultColWidth="8.85546875" defaultRowHeight="19.899999999999999" customHeight="1"/>
  <cols>
    <col min="1" max="1" width="3" style="1" customWidth="1"/>
    <col min="2" max="2" width="20" style="1" customWidth="1"/>
    <col min="3" max="3" width="19.28515625" style="1" customWidth="1"/>
    <col min="4" max="4" width="16.28515625" style="1" customWidth="1"/>
    <col min="5" max="9" width="8.85546875" style="1"/>
    <col min="10" max="10" width="20" style="1" customWidth="1"/>
    <col min="11" max="11" width="19.28515625" style="1" customWidth="1"/>
    <col min="12" max="12" width="16.28515625" style="1" customWidth="1"/>
    <col min="13" max="16384" width="8.85546875" style="1"/>
  </cols>
  <sheetData>
    <row r="2" spans="1:12" ht="19.899999999999999" customHeight="1" thickBot="1">
      <c r="B2" s="25" t="s">
        <v>37</v>
      </c>
      <c r="C2" s="25"/>
      <c r="D2" s="25"/>
      <c r="J2" s="25" t="s">
        <v>1</v>
      </c>
      <c r="K2" s="25"/>
      <c r="L2" s="25"/>
    </row>
    <row r="3" spans="1:12" ht="19.899999999999999" customHeight="1" thickTop="1"/>
    <row r="4" spans="1:12" ht="40.15" customHeight="1">
      <c r="A4" s="7"/>
      <c r="B4" s="3" t="s">
        <v>38</v>
      </c>
      <c r="C4" s="11" t="s">
        <v>39</v>
      </c>
      <c r="D4" s="11" t="s">
        <v>40</v>
      </c>
      <c r="J4" s="3" t="s">
        <v>38</v>
      </c>
      <c r="K4" s="11" t="s">
        <v>39</v>
      </c>
      <c r="L4" s="11" t="s">
        <v>40</v>
      </c>
    </row>
    <row r="5" spans="1:12" ht="19.899999999999999" customHeight="1">
      <c r="B5" s="2" t="s">
        <v>41</v>
      </c>
      <c r="C5" s="15">
        <v>8.3000000000000003E+24</v>
      </c>
      <c r="D5" s="16">
        <f>(2*LOG(C5,10)/3)-10.73</f>
        <v>5.8827187282507154</v>
      </c>
      <c r="J5" s="2" t="s">
        <v>41</v>
      </c>
      <c r="K5" s="15">
        <v>8.3000000000000003E+24</v>
      </c>
      <c r="L5" s="16"/>
    </row>
    <row r="6" spans="1:12" ht="19.899999999999999" customHeight="1">
      <c r="B6" s="2" t="s">
        <v>42</v>
      </c>
      <c r="C6" s="15">
        <v>1.2E+26</v>
      </c>
      <c r="D6" s="16">
        <f t="shared" ref="D6:D10" si="0">(2*LOG(C6,10)/3)-10.73</f>
        <v>6.6561208306984128</v>
      </c>
      <c r="J6" s="2" t="s">
        <v>42</v>
      </c>
      <c r="K6" s="15">
        <v>1.2E+26</v>
      </c>
      <c r="L6" s="16"/>
    </row>
    <row r="7" spans="1:12" ht="19.899999999999999" customHeight="1">
      <c r="B7" s="2" t="s">
        <v>43</v>
      </c>
      <c r="C7" s="15">
        <v>3.0000000000000003E+26</v>
      </c>
      <c r="D7" s="16">
        <f t="shared" si="0"/>
        <v>6.9214141698131044</v>
      </c>
      <c r="J7" s="2" t="s">
        <v>43</v>
      </c>
      <c r="K7" s="15">
        <v>3.0000000000000003E+26</v>
      </c>
      <c r="L7" s="16"/>
    </row>
    <row r="8" spans="1:12" ht="19.899999999999999" customHeight="1">
      <c r="B8" s="2" t="s">
        <v>44</v>
      </c>
      <c r="C8" s="15">
        <v>6.0000000000000006E+27</v>
      </c>
      <c r="D8" s="16">
        <f t="shared" si="0"/>
        <v>7.7887675002557586</v>
      </c>
      <c r="J8" s="2" t="s">
        <v>44</v>
      </c>
      <c r="K8" s="15">
        <v>6.0000000000000006E+27</v>
      </c>
      <c r="L8" s="16"/>
    </row>
    <row r="9" spans="1:12" ht="19.899999999999999" customHeight="1">
      <c r="B9" s="2" t="s">
        <v>45</v>
      </c>
      <c r="C9" s="15">
        <v>5.2E+29</v>
      </c>
      <c r="D9" s="16">
        <f t="shared" si="0"/>
        <v>9.0806688957565314</v>
      </c>
      <c r="J9" s="2" t="s">
        <v>45</v>
      </c>
      <c r="K9" s="15">
        <v>5.2E+29</v>
      </c>
      <c r="L9" s="16"/>
    </row>
    <row r="10" spans="1:12" ht="19.899999999999999" customHeight="1">
      <c r="B10" s="2" t="s">
        <v>46</v>
      </c>
      <c r="C10" s="15">
        <v>2.3999999999999999E+30</v>
      </c>
      <c r="D10" s="16">
        <f t="shared" si="0"/>
        <v>9.5234741611410669</v>
      </c>
      <c r="J10" s="2" t="s">
        <v>46</v>
      </c>
      <c r="K10" s="15">
        <v>2.3999999999999999E+30</v>
      </c>
      <c r="L10" s="16"/>
    </row>
  </sheetData>
  <mergeCells count="2">
    <mergeCell ref="B2:D2"/>
    <mergeCell ref="J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0D18-5F26-4CD7-B295-0BB13DFC52B1}">
  <sheetPr codeName="Sheet9"/>
  <dimension ref="B2:O10"/>
  <sheetViews>
    <sheetView showGridLines="0" workbookViewId="0">
      <selection activeCell="N14" sqref="N14"/>
    </sheetView>
  </sheetViews>
  <sheetFormatPr defaultColWidth="8.85546875" defaultRowHeight="19.899999999999999" customHeight="1"/>
  <cols>
    <col min="1" max="1" width="3" style="1" customWidth="1"/>
    <col min="2" max="2" width="14.28515625" style="1" customWidth="1"/>
    <col min="3" max="3" width="12.7109375" style="1" customWidth="1"/>
    <col min="4" max="5" width="15.7109375" style="1" customWidth="1"/>
    <col min="6" max="7" width="12.7109375" style="1" customWidth="1"/>
    <col min="8" max="9" width="8.85546875" style="1"/>
    <col min="10" max="10" width="14.28515625" style="1" customWidth="1"/>
    <col min="11" max="11" width="12.7109375" style="1" customWidth="1"/>
    <col min="12" max="13" width="15.7109375" style="1" customWidth="1"/>
    <col min="14" max="15" width="12.7109375" style="1" customWidth="1"/>
    <col min="16" max="16384" width="8.85546875" style="1"/>
  </cols>
  <sheetData>
    <row r="2" spans="2:15" ht="19.899999999999999" customHeight="1" thickBot="1">
      <c r="B2" s="25" t="s">
        <v>47</v>
      </c>
      <c r="C2" s="25"/>
      <c r="D2" s="25"/>
      <c r="E2" s="25"/>
      <c r="F2" s="25"/>
      <c r="G2" s="25"/>
      <c r="J2" s="25" t="s">
        <v>1</v>
      </c>
      <c r="K2" s="25"/>
      <c r="L2" s="25"/>
      <c r="M2" s="25"/>
      <c r="N2" s="25"/>
      <c r="O2" s="25"/>
    </row>
    <row r="3" spans="2:15" ht="19.899999999999999" customHeight="1" thickTop="1"/>
    <row r="4" spans="2:15" ht="40.15" customHeight="1">
      <c r="B4" s="3" t="s">
        <v>48</v>
      </c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J4" s="3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</row>
    <row r="5" spans="2:15" ht="19.899999999999999" customHeight="1">
      <c r="B5" s="2" t="s">
        <v>54</v>
      </c>
      <c r="C5" s="2">
        <v>50000</v>
      </c>
      <c r="D5" s="2">
        <v>31000</v>
      </c>
      <c r="E5" s="2">
        <v>3.6</v>
      </c>
      <c r="F5" s="13">
        <f>LOG(C5/D5,EXP(1))/E5</f>
        <v>0.13278772248416659</v>
      </c>
      <c r="G5" s="4">
        <f>LOG(2,EXP(1))/F5</f>
        <v>5.2199643731565253</v>
      </c>
      <c r="J5" s="2" t="s">
        <v>54</v>
      </c>
      <c r="K5" s="2">
        <v>50000</v>
      </c>
      <c r="L5" s="2">
        <v>31000</v>
      </c>
      <c r="M5" s="2">
        <v>3.6</v>
      </c>
      <c r="N5" s="13"/>
      <c r="O5" s="4"/>
    </row>
    <row r="6" spans="2:15" ht="19.899999999999999" customHeight="1">
      <c r="B6" s="2" t="s">
        <v>55</v>
      </c>
      <c r="C6" s="2">
        <v>100000</v>
      </c>
      <c r="D6" s="2">
        <v>62500</v>
      </c>
      <c r="E6" s="2">
        <v>2</v>
      </c>
      <c r="F6" s="13">
        <f t="shared" ref="F6:F10" si="0">LOG(C6/D6,EXP(1))/E6</f>
        <v>0.23500181462286782</v>
      </c>
      <c r="G6" s="4">
        <f t="shared" ref="G6:G10" si="1">LOG(2,EXP(1))/F6</f>
        <v>2.9495396947138968</v>
      </c>
      <c r="J6" s="2" t="s">
        <v>55</v>
      </c>
      <c r="K6" s="2">
        <v>100000</v>
      </c>
      <c r="L6" s="2">
        <v>62500</v>
      </c>
      <c r="M6" s="2">
        <v>2</v>
      </c>
      <c r="N6" s="13"/>
      <c r="O6" s="4"/>
    </row>
    <row r="7" spans="2:15" ht="19.899999999999999" customHeight="1">
      <c r="B7" s="2" t="s">
        <v>56</v>
      </c>
      <c r="C7" s="2">
        <v>1000</v>
      </c>
      <c r="D7" s="2">
        <v>470</v>
      </c>
      <c r="E7" s="2">
        <v>6.25</v>
      </c>
      <c r="F7" s="13">
        <f t="shared" si="0"/>
        <v>0.12080361348448525</v>
      </c>
      <c r="G7" s="4">
        <f t="shared" si="1"/>
        <v>5.7378017144244273</v>
      </c>
      <c r="J7" s="2" t="s">
        <v>56</v>
      </c>
      <c r="K7" s="2">
        <v>1000</v>
      </c>
      <c r="L7" s="2">
        <v>470</v>
      </c>
      <c r="M7" s="2">
        <v>6.25</v>
      </c>
      <c r="N7" s="13"/>
      <c r="O7" s="4"/>
    </row>
    <row r="8" spans="2:15" ht="19.899999999999999" customHeight="1">
      <c r="B8" s="2" t="s">
        <v>57</v>
      </c>
      <c r="C8" s="2">
        <v>50000</v>
      </c>
      <c r="D8" s="2">
        <v>33000</v>
      </c>
      <c r="E8" s="2">
        <v>13.1</v>
      </c>
      <c r="F8" s="13">
        <f t="shared" si="0"/>
        <v>3.171873618027983E-2</v>
      </c>
      <c r="G8" s="4">
        <f t="shared" si="1"/>
        <v>21.852925558581639</v>
      </c>
      <c r="J8" s="2" t="s">
        <v>57</v>
      </c>
      <c r="K8" s="2">
        <v>50000</v>
      </c>
      <c r="L8" s="2">
        <v>33000</v>
      </c>
      <c r="M8" s="2">
        <v>13.1</v>
      </c>
      <c r="N8" s="13"/>
      <c r="O8" s="4"/>
    </row>
    <row r="9" spans="2:15" ht="19.899999999999999" customHeight="1">
      <c r="B9" s="2" t="s">
        <v>58</v>
      </c>
      <c r="C9" s="2">
        <v>100000</v>
      </c>
      <c r="D9" s="2">
        <v>40000</v>
      </c>
      <c r="E9" s="2">
        <v>44</v>
      </c>
      <c r="F9" s="13">
        <f t="shared" si="0"/>
        <v>2.0824789360776252E-2</v>
      </c>
      <c r="G9" s="4">
        <f t="shared" si="1"/>
        <v>33.284715084105322</v>
      </c>
      <c r="J9" s="2" t="s">
        <v>58</v>
      </c>
      <c r="K9" s="2">
        <v>100000</v>
      </c>
      <c r="L9" s="2">
        <v>40000</v>
      </c>
      <c r="M9" s="2">
        <v>44</v>
      </c>
      <c r="N9" s="13"/>
      <c r="O9" s="4"/>
    </row>
    <row r="10" spans="2:15" ht="19.899999999999999" customHeight="1">
      <c r="B10" s="2" t="s">
        <v>59</v>
      </c>
      <c r="C10" s="2">
        <v>10000000</v>
      </c>
      <c r="D10" s="2">
        <v>6000000</v>
      </c>
      <c r="E10" s="2">
        <v>4000</v>
      </c>
      <c r="F10" s="12">
        <f t="shared" si="0"/>
        <v>1.2770640594149767E-4</v>
      </c>
      <c r="G10" s="4">
        <f t="shared" si="1"/>
        <v>5427.6617954268959</v>
      </c>
      <c r="J10" s="2" t="s">
        <v>59</v>
      </c>
      <c r="K10" s="2">
        <v>10000000</v>
      </c>
      <c r="L10" s="2">
        <v>6000000</v>
      </c>
      <c r="M10" s="2">
        <v>4000</v>
      </c>
      <c r="N10" s="12"/>
      <c r="O10" s="4"/>
    </row>
  </sheetData>
  <mergeCells count="2">
    <mergeCell ref="B2:G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Seemanto Saha</dc:creator>
  <cp:keywords/>
  <dc:description/>
  <cp:lastModifiedBy>Seemanto Saha</cp:lastModifiedBy>
  <cp:revision/>
  <dcterms:created xsi:type="dcterms:W3CDTF">2023-03-16T10:14:03Z</dcterms:created>
  <dcterms:modified xsi:type="dcterms:W3CDTF">2023-03-20T06:45:41Z</dcterms:modified>
  <cp:category/>
  <cp:contentStatus/>
</cp:coreProperties>
</file>