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maruf\Desktop\Softeko\Excel Invoice Tracker\"/>
    </mc:Choice>
  </mc:AlternateContent>
  <xr:revisionPtr revIDLastSave="0" documentId="13_ncr:1_{2758D5BF-D34E-4CE8-8DAC-F5C7BB02080C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Invoices" sheetId="1" r:id="rId1"/>
    <sheet name="Customers" sheetId="2" r:id="rId2"/>
  </sheets>
  <definedNames>
    <definedName name="_xlnm._FilterDatabase" localSheetId="0" hidden="1">Invoices!$B$17:$J$27</definedName>
    <definedName name="CustomerID">OFFSET(Customers!$A$1,0,0,MATCH(REPT("z",255),Customers!$A:$A)+1,1)</definedName>
    <definedName name="_xlnm.Print_Area" localSheetId="0">Invoices!$B$3:$J$27</definedName>
    <definedName name="_xlnm.Print_Titles" localSheetId="0">Invoices!$17:$17</definedName>
    <definedName name="valuevx">42.314159</definedName>
    <definedName name="vertex42_copyright" hidden="1">"© 2013-2015 Vertex42 LLC"</definedName>
    <definedName name="vertex42_id" hidden="1">"invoice-tracker.xlsx"</definedName>
    <definedName name="vertex42_title" hidden="1">"Invoice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8" i="1"/>
  <c r="I8" i="1"/>
  <c r="H22" i="1" s="1"/>
  <c r="H27" i="1"/>
  <c r="I19" i="1"/>
  <c r="I20" i="1"/>
  <c r="I21" i="1"/>
  <c r="I22" i="1"/>
  <c r="I23" i="1"/>
  <c r="I24" i="1"/>
  <c r="I25" i="1"/>
  <c r="I26" i="1"/>
  <c r="I27" i="1"/>
  <c r="D9" i="1"/>
  <c r="D14" i="1"/>
  <c r="D13" i="1"/>
  <c r="D12" i="1"/>
  <c r="D11" i="1"/>
  <c r="D10" i="1"/>
  <c r="I14" i="1" l="1"/>
  <c r="H20" i="1"/>
  <c r="H18" i="1"/>
  <c r="H25" i="1"/>
  <c r="I13" i="1"/>
  <c r="I12" i="1" s="1"/>
  <c r="H21" i="1"/>
  <c r="H23" i="1"/>
  <c r="H26" i="1"/>
  <c r="H19" i="1"/>
  <c r="H24" i="1"/>
  <c r="I11" i="1" l="1"/>
  <c r="I10" i="1" s="1"/>
  <c r="I9" i="1" s="1"/>
</calcChain>
</file>

<file path=xl/sharedStrings.xml><?xml version="1.0" encoding="utf-8"?>
<sst xmlns="http://schemas.openxmlformats.org/spreadsheetml/2006/main" count="69" uniqueCount="47">
  <si>
    <t>Due Date</t>
  </si>
  <si>
    <t>Amount Due</t>
  </si>
  <si>
    <t>Total Paid</t>
  </si>
  <si>
    <t>Outstanding</t>
  </si>
  <si>
    <t>Status</t>
  </si>
  <si>
    <t>Invoice Tracking Template</t>
  </si>
  <si>
    <t>Age</t>
  </si>
  <si>
    <t>Customer</t>
  </si>
  <si>
    <t>Aging Summary</t>
  </si>
  <si>
    <t>1 - 30:</t>
  </si>
  <si>
    <t>31 - 60:</t>
  </si>
  <si>
    <t>61 - 90:</t>
  </si>
  <si>
    <t>&gt; 90:</t>
  </si>
  <si>
    <t>Current:</t>
  </si>
  <si>
    <t>Total Outstanding:</t>
  </si>
  <si>
    <t>Customer:</t>
  </si>
  <si>
    <t>All Customers</t>
  </si>
  <si>
    <t>Partial</t>
  </si>
  <si>
    <t>Invoice Date</t>
  </si>
  <si>
    <t>Company Name</t>
  </si>
  <si>
    <t>STATEMENT</t>
  </si>
  <si>
    <t>Date:</t>
  </si>
  <si>
    <t>Customer Name</t>
  </si>
  <si>
    <t>Address: City_Name, State_Name, ZIP_Code</t>
  </si>
  <si>
    <t>Contact: +1-(***)-***-****, Fax:+1-(***)-***-****</t>
  </si>
  <si>
    <t xml:space="preserve">Billy Mark </t>
  </si>
  <si>
    <t>Contact: Billy Mark</t>
  </si>
  <si>
    <t>Billy Mark's Store</t>
  </si>
  <si>
    <t>Street_Name, Town_Name</t>
  </si>
  <si>
    <t>Zip_Code, Province</t>
  </si>
  <si>
    <t>Phone: +1(000) 000-0000</t>
  </si>
  <si>
    <t>Fax: +1(000) 000-0000</t>
  </si>
  <si>
    <t>ABC Holdings</t>
  </si>
  <si>
    <t>Contact: ABC Holdings</t>
  </si>
  <si>
    <t>ABC Holdings Company</t>
  </si>
  <si>
    <t>XYZ Constraction</t>
  </si>
  <si>
    <t>Contact: XYZ Constraction</t>
  </si>
  <si>
    <t>XYZ Constraction Company</t>
  </si>
  <si>
    <t>Thank you for Doing Business with us</t>
  </si>
  <si>
    <t>Invoice ID</t>
  </si>
  <si>
    <t>Customer Details 2</t>
  </si>
  <si>
    <t>Customer Details 1</t>
  </si>
  <si>
    <t>Customer Details 3</t>
  </si>
  <si>
    <t>Customer Details 4</t>
  </si>
  <si>
    <t>Customer Details 5</t>
  </si>
  <si>
    <t>Customer Deatails 6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</si>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</sst>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39" x14ac:knownFonts="1">
    <font>
      <sz val="10"/>
      <name val="Arial"/>
    </font>
    <font>
      <sz val="10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sz val="14"/>
      <color indexed="9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Arial"/>
      <family val="2"/>
    </font>
    <font>
      <b/>
      <sz val="14"/>
      <color indexed="9"/>
      <name val="Calibri"/>
      <family val="2"/>
      <scheme val="minor"/>
    </font>
    <font>
      <b/>
      <sz val="12"/>
      <color theme="6"/>
      <name val="Arial"/>
      <family val="2"/>
    </font>
    <font>
      <sz val="9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4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14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44" fontId="4" fillId="0" borderId="11" xfId="29" applyFont="1" applyBorder="1" applyAlignment="1" applyProtection="1">
      <alignment vertical="center"/>
      <protection locked="0"/>
    </xf>
    <xf numFmtId="43" fontId="4" fillId="0" borderId="11" xfId="28" applyFont="1" applyBorder="1" applyAlignment="1" applyProtection="1">
      <alignment horizontal="center" vertical="center"/>
      <protection locked="0"/>
    </xf>
    <xf numFmtId="0" fontId="4" fillId="21" borderId="0" xfId="29" applyNumberFormat="1" applyFont="1" applyFill="1" applyBorder="1" applyAlignment="1" applyProtection="1">
      <alignment horizontal="center" vertical="center"/>
    </xf>
    <xf numFmtId="14" fontId="4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4" fontId="4" fillId="0" borderId="12" xfId="29" applyFont="1" applyBorder="1" applyAlignment="1" applyProtection="1">
      <alignment vertical="center"/>
      <protection locked="0"/>
    </xf>
    <xf numFmtId="43" fontId="4" fillId="0" borderId="12" xfId="28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164" fontId="26" fillId="0" borderId="12" xfId="36" applyNumberFormat="1" applyFont="1" applyBorder="1" applyAlignment="1" applyProtection="1">
      <alignment horizontal="center" vertical="center"/>
      <protection locked="0"/>
    </xf>
    <xf numFmtId="164" fontId="26" fillId="0" borderId="11" xfId="36" applyNumberFormat="1" applyFont="1" applyBorder="1" applyAlignment="1" applyProtection="1">
      <alignment horizontal="center" vertical="center"/>
      <protection locked="0"/>
    </xf>
    <xf numFmtId="5" fontId="4" fillId="21" borderId="0" xfId="28" applyNumberFormat="1" applyFont="1" applyFill="1" applyBorder="1" applyAlignment="1" applyProtection="1">
      <alignment horizontal="right" vertical="center"/>
    </xf>
    <xf numFmtId="44" fontId="24" fillId="21" borderId="13" xfId="29" applyFont="1" applyFill="1" applyBorder="1" applyAlignment="1">
      <alignment vertical="center"/>
    </xf>
    <xf numFmtId="5" fontId="32" fillId="0" borderId="13" xfId="28" applyNumberFormat="1" applyFont="1" applyBorder="1" applyAlignment="1">
      <alignment vertical="center"/>
    </xf>
    <xf numFmtId="14" fontId="27" fillId="20" borderId="10" xfId="0" applyNumberFormat="1" applyFont="1" applyFill="1" applyBorder="1" applyAlignment="1">
      <alignment horizontal="right" vertical="center" indent="1"/>
    </xf>
    <xf numFmtId="0" fontId="32" fillId="23" borderId="13" xfId="0" applyFont="1" applyFill="1" applyBorder="1" applyAlignment="1">
      <alignment horizontal="center" vertical="center"/>
    </xf>
    <xf numFmtId="0" fontId="36" fillId="23" borderId="13" xfId="0" applyFont="1" applyFill="1" applyBorder="1" applyAlignment="1">
      <alignment horizontal="center" vertical="top" wrapText="1"/>
    </xf>
    <xf numFmtId="0" fontId="36" fillId="23" borderId="13" xfId="0" applyFont="1" applyFill="1" applyBorder="1" applyAlignment="1">
      <alignment horizontal="center" vertical="top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right" vertical="center"/>
    </xf>
    <xf numFmtId="14" fontId="23" fillId="25" borderId="0" xfId="0" applyNumberFormat="1" applyFont="1" applyFill="1" applyAlignment="1">
      <alignment vertical="center"/>
    </xf>
    <xf numFmtId="0" fontId="25" fillId="25" borderId="0" xfId="0" applyFont="1" applyFill="1" applyAlignment="1">
      <alignment horizontal="right" vertical="center"/>
    </xf>
    <xf numFmtId="22" fontId="25" fillId="25" borderId="0" xfId="0" applyNumberFormat="1" applyFont="1" applyFill="1" applyAlignment="1">
      <alignment vertical="center"/>
    </xf>
    <xf numFmtId="0" fontId="38" fillId="20" borderId="13" xfId="0" applyNumberFormat="1" applyFont="1" applyFill="1" applyBorder="1" applyAlignment="1" applyProtection="1">
      <alignment vertical="center"/>
      <protection locked="0"/>
    </xf>
    <xf numFmtId="0" fontId="38" fillId="20" borderId="13" xfId="28" applyNumberFormat="1" applyFont="1" applyFill="1" applyBorder="1" applyAlignment="1" applyProtection="1">
      <alignment vertical="center"/>
      <protection locked="0"/>
    </xf>
    <xf numFmtId="0" fontId="0" fillId="0" borderId="13" xfId="0" applyNumberFormat="1" applyBorder="1" applyAlignment="1">
      <alignment vertical="center"/>
    </xf>
    <xf numFmtId="0" fontId="29" fillId="0" borderId="13" xfId="0" applyFont="1" applyBorder="1" applyAlignment="1"/>
    <xf numFmtId="0" fontId="0" fillId="0" borderId="13" xfId="0" applyBorder="1"/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/>
    <xf numFmtId="0" fontId="38" fillId="2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/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35" fillId="0" borderId="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31" fillId="22" borderId="0" xfId="0" applyFont="1" applyFill="1" applyBorder="1" applyAlignment="1">
      <alignment horizontal="right" vertical="center"/>
    </xf>
    <xf numFmtId="0" fontId="31" fillId="22" borderId="14" xfId="0" applyFont="1" applyFill="1" applyBorder="1" applyAlignment="1">
      <alignment horizontal="right" vertical="center"/>
    </xf>
    <xf numFmtId="0" fontId="33" fillId="20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37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6"/>
      </font>
      <fill>
        <patternFill>
          <bgColor theme="0"/>
        </patternFill>
      </fill>
    </dxf>
    <dxf>
      <font>
        <color theme="6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irthday">
      <a:dk1>
        <a:sysClr val="windowText" lastClr="000000"/>
      </a:dk1>
      <a:lt1>
        <a:sysClr val="window" lastClr="FFFFFF"/>
      </a:lt1>
      <a:dk2>
        <a:srgbClr val="306786"/>
      </a:dk2>
      <a:lt2>
        <a:srgbClr val="F1EEDF"/>
      </a:lt2>
      <a:accent1>
        <a:srgbClr val="418AB3"/>
      </a:accent1>
      <a:accent2>
        <a:srgbClr val="B34141"/>
      </a:accent2>
      <a:accent3>
        <a:srgbClr val="E68422"/>
      </a:accent3>
      <a:accent4>
        <a:srgbClr val="B341B6"/>
      </a:accent4>
      <a:accent5>
        <a:srgbClr val="41B341"/>
      </a:accent5>
      <a:accent6>
        <a:srgbClr val="6241B3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9"/>
  <sheetViews>
    <sheetView showGridLines="0" tabSelected="1" zoomScale="75" zoomScaleNormal="75" workbookViewId="0">
      <selection activeCell="Q40" sqref="Q40"/>
    </sheetView>
  </sheetViews>
  <sheetFormatPr defaultRowHeight="12.75" x14ac:dyDescent="0.2"/>
  <cols>
    <col min="2" max="2" width="9.7109375" customWidth="1"/>
    <col min="4" max="4" width="23.28515625" customWidth="1"/>
    <col min="5" max="5" width="11.42578125" customWidth="1"/>
    <col min="6" max="6" width="12.5703125" customWidth="1"/>
    <col min="7" max="7" width="14.140625" customWidth="1"/>
    <col min="8" max="8" width="7.42578125" customWidth="1"/>
    <col min="9" max="9" width="14.85546875" customWidth="1"/>
    <col min="10" max="10" width="10" customWidth="1"/>
    <col min="11" max="11" width="37.5703125" customWidth="1"/>
    <col min="12" max="12" width="26.85546875" customWidth="1"/>
  </cols>
  <sheetData>
    <row r="2" spans="2:13" s="1" customFormat="1" ht="24" customHeight="1" x14ac:dyDescent="0.2">
      <c r="B2" s="49" t="s">
        <v>5</v>
      </c>
      <c r="C2" s="49"/>
      <c r="D2" s="49"/>
      <c r="E2" s="49"/>
      <c r="F2" s="49"/>
      <c r="G2" s="49"/>
      <c r="H2" s="49"/>
      <c r="I2" s="49"/>
      <c r="J2" s="49"/>
    </row>
    <row r="3" spans="2:13" s="1" customFormat="1" ht="33.75" customHeight="1" x14ac:dyDescent="0.2">
      <c r="B3" s="50" t="s">
        <v>19</v>
      </c>
      <c r="C3" s="50"/>
      <c r="D3" s="50"/>
      <c r="E3" s="28"/>
      <c r="F3" s="28"/>
      <c r="G3" s="28"/>
      <c r="H3" s="51" t="s">
        <v>20</v>
      </c>
      <c r="I3" s="51"/>
      <c r="J3" s="51"/>
    </row>
    <row r="4" spans="2:13" s="1" customFormat="1" x14ac:dyDescent="0.2">
      <c r="B4" s="52" t="s">
        <v>23</v>
      </c>
      <c r="C4" s="52"/>
      <c r="D4" s="52"/>
      <c r="E4" s="28"/>
      <c r="F4" s="28"/>
      <c r="G4" s="28"/>
      <c r="H4" s="29"/>
      <c r="I4" s="30"/>
      <c r="J4" s="28"/>
    </row>
    <row r="5" spans="2:13" s="1" customFormat="1" x14ac:dyDescent="0.2">
      <c r="B5" s="52" t="s">
        <v>24</v>
      </c>
      <c r="C5" s="52"/>
      <c r="D5" s="52"/>
      <c r="E5" s="28"/>
      <c r="F5" s="28"/>
      <c r="G5" s="28"/>
      <c r="H5" s="31" t="s">
        <v>21</v>
      </c>
      <c r="I5" s="32">
        <f ca="1">NOW()</f>
        <v>44592.686720138889</v>
      </c>
      <c r="J5" s="28"/>
    </row>
    <row r="6" spans="2:13" s="1" customFormat="1" x14ac:dyDescent="0.2">
      <c r="C6" s="3"/>
      <c r="L6" s="7"/>
    </row>
    <row r="7" spans="2:13" s="1" customFormat="1" x14ac:dyDescent="0.2">
      <c r="C7" s="3"/>
    </row>
    <row r="8" spans="2:13" s="1" customFormat="1" ht="15" customHeight="1" x14ac:dyDescent="0.2">
      <c r="B8" s="46" t="s">
        <v>15</v>
      </c>
      <c r="C8" s="47"/>
      <c r="D8" s="4" t="s">
        <v>25</v>
      </c>
      <c r="G8" s="48" t="s">
        <v>8</v>
      </c>
      <c r="H8" s="48"/>
      <c r="I8" s="24">
        <f ca="1">TODAY()</f>
        <v>44592</v>
      </c>
    </row>
    <row r="9" spans="2:13" s="1" customFormat="1" ht="15" customHeight="1" x14ac:dyDescent="0.2">
      <c r="D9" s="5" t="str">
        <f>IF(ISERROR(MATCH($D$8,Customers!A:A,0)),"All Customers",IF(INDEX(Customers!C:C,MATCH($D$8,Customers!A:A,0))="","",INDEX(Customers!C:C,MATCH($D$8,Customers!A:A,0))))</f>
        <v>Contact: Billy Mark</v>
      </c>
      <c r="G9" s="25" t="s">
        <v>13</v>
      </c>
      <c r="H9"/>
      <c r="I9" s="23">
        <f ca="1">SUM(I17:I27)-SUM(I10:I13)</f>
        <v>3300</v>
      </c>
    </row>
    <row r="10" spans="2:13" s="1" customFormat="1" ht="15" customHeight="1" x14ac:dyDescent="0.2">
      <c r="C10" s="3"/>
      <c r="D10" s="5" t="str">
        <f>IF(ISERROR(MATCH($D$8,Customers!A:A,0)),"",IF(INDEX(Customers!D:D,MATCH($D$8,Customers!A:A,0))="","",INDEX(Customers!D:D,MATCH($D$8,Customers!A:A,0))))</f>
        <v>Billy Mark's Store</v>
      </c>
      <c r="G10" s="25" t="s">
        <v>9</v>
      </c>
      <c r="H10"/>
      <c r="I10" s="23">
        <f ca="1">SUMIF(H17:H27,"&gt;0",$I$17:$I$27)-SUM(I11:I13)</f>
        <v>0</v>
      </c>
    </row>
    <row r="11" spans="2:13" s="1" customFormat="1" ht="15" customHeight="1" x14ac:dyDescent="0.2">
      <c r="C11" s="3"/>
      <c r="D11" s="5" t="str">
        <f>IF(ISERROR(MATCH($D$8,Customers!A:A,0)),"",IF(INDEX(Customers!E:E,MATCH($D$8,Customers!A:A,0))="","",INDEX(Customers!E:E,MATCH($D$8,Customers!A:A,0))))</f>
        <v>Street_Name, Town_Name</v>
      </c>
      <c r="G11" s="25" t="s">
        <v>10</v>
      </c>
      <c r="H11"/>
      <c r="I11" s="23">
        <f ca="1">SUMIF($H$17:$H$27,"&gt;30",$I$17:$I$27)-SUM(I12:I13)</f>
        <v>700</v>
      </c>
    </row>
    <row r="12" spans="2:13" s="1" customFormat="1" ht="15" customHeight="1" x14ac:dyDescent="0.2">
      <c r="D12" s="5" t="str">
        <f>IF(ISERROR(MATCH($D$8,Customers!A:A,0)),"",IF(INDEX(Customers!F:F,MATCH($D$8,Customers!A:A,0))="","",INDEX(Customers!F:F,MATCH($D$8,Customers!A:A,0))))</f>
        <v>Zip_Code, Province</v>
      </c>
      <c r="G12" s="25" t="s">
        <v>11</v>
      </c>
      <c r="H12"/>
      <c r="I12" s="23">
        <f ca="1">SUMIF($E$17:$E$27,"&lt;"&amp;I8-60,$I$17:$I$27)-I13</f>
        <v>0</v>
      </c>
      <c r="J12" s="2"/>
    </row>
    <row r="13" spans="2:13" s="1" customFormat="1" ht="15" customHeight="1" x14ac:dyDescent="0.2">
      <c r="D13" s="5" t="str">
        <f>IF(ISERROR(MATCH($D$8,Customers!A:A,0)),"",IF(INDEX(Customers!G:G,MATCH($D$8,Customers!A:A,0))="","",INDEX(Customers!G:G,MATCH($D$8,Customers!A:A,0))))</f>
        <v>Phone: +1(000) 000-0000</v>
      </c>
      <c r="G13" s="25" t="s">
        <v>12</v>
      </c>
      <c r="H13"/>
      <c r="I13" s="23">
        <f ca="1">SUMIF($E$17:$E$27,"&lt;"&amp;I8-90,$I$17:$I$27)</f>
        <v>0</v>
      </c>
      <c r="J13" s="2"/>
    </row>
    <row r="14" spans="2:13" s="1" customFormat="1" ht="15" customHeight="1" x14ac:dyDescent="0.2">
      <c r="D14" s="5" t="str">
        <f>IF(ISERROR(MATCH($D$8,Customers!A:A,0)),"",IF(INDEX(Customers!H:H,MATCH($D$8,Customers!A:A,0))="","",INDEX(Customers!H:H,MATCH($D$8,Customers!A:A,0))))</f>
        <v>Fax: +1(000) 000-0000</v>
      </c>
      <c r="G14" s="45" t="s">
        <v>14</v>
      </c>
      <c r="H14" s="45"/>
      <c r="I14" s="22">
        <f>SUM(I17:I27)</f>
        <v>4000</v>
      </c>
      <c r="J14" s="2"/>
    </row>
    <row r="15" spans="2:13" s="1" customFormat="1" x14ac:dyDescent="0.2">
      <c r="J15" s="2"/>
      <c r="L15" s="7"/>
      <c r="M15" s="6"/>
    </row>
    <row r="16" spans="2:13" s="1" customFormat="1" x14ac:dyDescent="0.2">
      <c r="J16" s="2"/>
      <c r="L16" s="7"/>
      <c r="M16" s="6"/>
    </row>
    <row r="17" spans="2:15" ht="37.5" x14ac:dyDescent="0.2">
      <c r="B17" s="26" t="s">
        <v>18</v>
      </c>
      <c r="C17" s="26" t="s">
        <v>39</v>
      </c>
      <c r="D17" s="27" t="s">
        <v>7</v>
      </c>
      <c r="E17" s="27" t="s">
        <v>0</v>
      </c>
      <c r="F17" s="26" t="s">
        <v>1</v>
      </c>
      <c r="G17" s="26" t="s">
        <v>2</v>
      </c>
      <c r="H17" s="26" t="s">
        <v>6</v>
      </c>
      <c r="I17" s="26" t="s">
        <v>3</v>
      </c>
      <c r="J17" s="27" t="s">
        <v>4</v>
      </c>
      <c r="O17" s="1"/>
    </row>
    <row r="18" spans="2:15" s="1" customFormat="1" ht="14.25" customHeight="1" x14ac:dyDescent="0.2">
      <c r="B18" s="14"/>
      <c r="C18" s="15">
        <v>1001</v>
      </c>
      <c r="D18" s="18" t="s">
        <v>25</v>
      </c>
      <c r="E18" s="19">
        <v>44607</v>
      </c>
      <c r="F18" s="16">
        <v>1000</v>
      </c>
      <c r="G18" s="16">
        <v>700</v>
      </c>
      <c r="H18" s="13">
        <f t="shared" ref="H18:H27" ca="1" si="0">IF(E18=""," - ",IF(J18="Draft","n/a",IF(OR($D$8="All Customers",$D$8=D18),MAX(0,$I$8-E18)," --- ")))</f>
        <v>0</v>
      </c>
      <c r="I18" s="21">
        <f t="shared" ref="I18:I27" si="1">IF(F18=""," - ",IF(J18="Draft","n/a",IF(OR($D$8="All Customers",$D$8=D18),F18-G18," --- ")))</f>
        <v>300</v>
      </c>
      <c r="J18" s="17" t="s">
        <v>17</v>
      </c>
      <c r="L18"/>
      <c r="M18"/>
      <c r="N18"/>
    </row>
    <row r="19" spans="2:15" s="1" customFormat="1" ht="14.25" customHeight="1" x14ac:dyDescent="0.2">
      <c r="B19" s="8"/>
      <c r="C19" s="9">
        <v>1001</v>
      </c>
      <c r="D19" s="18" t="s">
        <v>25</v>
      </c>
      <c r="E19" s="20">
        <v>44543</v>
      </c>
      <c r="F19" s="11">
        <v>700</v>
      </c>
      <c r="G19" s="11"/>
      <c r="H19" s="13">
        <f t="shared" ca="1" si="0"/>
        <v>49</v>
      </c>
      <c r="I19" s="21">
        <f t="shared" si="1"/>
        <v>700</v>
      </c>
      <c r="J19" s="12"/>
      <c r="L19"/>
      <c r="M19"/>
      <c r="N19"/>
    </row>
    <row r="20" spans="2:15" s="1" customFormat="1" ht="14.25" customHeight="1" x14ac:dyDescent="0.2">
      <c r="B20" s="8"/>
      <c r="C20" s="9">
        <v>1002</v>
      </c>
      <c r="D20" s="18" t="s">
        <v>32</v>
      </c>
      <c r="E20" s="20">
        <v>44607</v>
      </c>
      <c r="F20" s="11">
        <v>500</v>
      </c>
      <c r="G20" s="11">
        <v>300</v>
      </c>
      <c r="H20" s="13" t="str">
        <f t="shared" si="0"/>
        <v xml:space="preserve"> --- </v>
      </c>
      <c r="I20" s="21" t="str">
        <f t="shared" si="1"/>
        <v xml:space="preserve"> --- </v>
      </c>
      <c r="J20" s="12" t="s">
        <v>17</v>
      </c>
      <c r="L20"/>
      <c r="M20"/>
      <c r="N20"/>
      <c r="O20"/>
    </row>
    <row r="21" spans="2:15" s="1" customFormat="1" ht="14.25" customHeight="1" x14ac:dyDescent="0.2">
      <c r="B21" s="8"/>
      <c r="C21" s="9">
        <v>1003</v>
      </c>
      <c r="D21" s="18" t="s">
        <v>35</v>
      </c>
      <c r="E21" s="20">
        <v>44623</v>
      </c>
      <c r="F21" s="11">
        <v>2000</v>
      </c>
      <c r="G21" s="11"/>
      <c r="H21" s="13" t="str">
        <f t="shared" si="0"/>
        <v xml:space="preserve"> --- </v>
      </c>
      <c r="I21" s="21" t="str">
        <f t="shared" si="1"/>
        <v xml:space="preserve"> --- </v>
      </c>
      <c r="J21" s="12"/>
      <c r="L21"/>
      <c r="M21"/>
      <c r="N21"/>
      <c r="O21"/>
    </row>
    <row r="22" spans="2:15" s="1" customFormat="1" ht="14.25" customHeight="1" x14ac:dyDescent="0.2">
      <c r="B22" s="8"/>
      <c r="C22" s="9">
        <v>1003</v>
      </c>
      <c r="D22" s="18" t="s">
        <v>35</v>
      </c>
      <c r="E22" s="20">
        <v>44617</v>
      </c>
      <c r="F22" s="11">
        <v>2500</v>
      </c>
      <c r="G22" s="11"/>
      <c r="H22" s="13" t="str">
        <f t="shared" si="0"/>
        <v xml:space="preserve"> --- </v>
      </c>
      <c r="I22" s="21" t="str">
        <f t="shared" si="1"/>
        <v xml:space="preserve"> --- </v>
      </c>
      <c r="J22" s="12"/>
      <c r="L22"/>
      <c r="M22"/>
      <c r="N22"/>
      <c r="O22"/>
    </row>
    <row r="23" spans="2:15" s="1" customFormat="1" ht="14.25" customHeight="1" x14ac:dyDescent="0.2">
      <c r="B23" s="8"/>
      <c r="C23" s="9">
        <v>1002</v>
      </c>
      <c r="D23" s="18" t="s">
        <v>32</v>
      </c>
      <c r="E23" s="20">
        <v>44513</v>
      </c>
      <c r="F23" s="11">
        <v>1000</v>
      </c>
      <c r="G23" s="11">
        <v>1000</v>
      </c>
      <c r="H23" s="13" t="str">
        <f t="shared" si="0"/>
        <v xml:space="preserve"> --- </v>
      </c>
      <c r="I23" s="21" t="str">
        <f t="shared" si="1"/>
        <v xml:space="preserve"> --- </v>
      </c>
      <c r="J23" s="12" t="s">
        <v>46</v>
      </c>
      <c r="L23"/>
      <c r="M23"/>
      <c r="N23"/>
      <c r="O23"/>
    </row>
    <row r="24" spans="2:15" s="1" customFormat="1" ht="14.25" customHeight="1" x14ac:dyDescent="0.2">
      <c r="B24" s="8"/>
      <c r="C24" s="9">
        <v>1003</v>
      </c>
      <c r="D24" s="18" t="s">
        <v>35</v>
      </c>
      <c r="E24" s="20">
        <v>44556</v>
      </c>
      <c r="F24" s="11">
        <v>1500</v>
      </c>
      <c r="G24" s="11">
        <v>1000</v>
      </c>
      <c r="H24" s="13" t="str">
        <f t="shared" si="0"/>
        <v xml:space="preserve"> --- </v>
      </c>
      <c r="I24" s="21" t="str">
        <f t="shared" si="1"/>
        <v xml:space="preserve"> --- </v>
      </c>
      <c r="J24" s="12" t="s">
        <v>17</v>
      </c>
      <c r="L24"/>
      <c r="M24"/>
      <c r="N24"/>
      <c r="O24"/>
    </row>
    <row r="25" spans="2:15" s="1" customFormat="1" ht="14.25" customHeight="1" x14ac:dyDescent="0.2">
      <c r="B25" s="8"/>
      <c r="C25" s="9">
        <v>1001</v>
      </c>
      <c r="D25" s="18" t="s">
        <v>25</v>
      </c>
      <c r="E25" s="20">
        <v>44650</v>
      </c>
      <c r="F25" s="11">
        <v>3000</v>
      </c>
      <c r="G25" s="11"/>
      <c r="H25" s="13">
        <f t="shared" ca="1" si="0"/>
        <v>0</v>
      </c>
      <c r="I25" s="21">
        <f t="shared" si="1"/>
        <v>3000</v>
      </c>
      <c r="J25" s="12"/>
      <c r="L25"/>
      <c r="M25"/>
      <c r="N25"/>
      <c r="O25"/>
    </row>
    <row r="26" spans="2:15" s="1" customFormat="1" ht="14.25" customHeight="1" x14ac:dyDescent="0.2">
      <c r="B26" s="8"/>
      <c r="C26" s="9">
        <v>1002</v>
      </c>
      <c r="D26" s="18" t="s">
        <v>32</v>
      </c>
      <c r="E26" s="20">
        <v>44544</v>
      </c>
      <c r="F26" s="11">
        <v>1500</v>
      </c>
      <c r="G26" s="11">
        <v>500</v>
      </c>
      <c r="H26" s="13" t="str">
        <f t="shared" si="0"/>
        <v xml:space="preserve"> --- </v>
      </c>
      <c r="I26" s="21" t="str">
        <f t="shared" si="1"/>
        <v xml:space="preserve"> --- </v>
      </c>
      <c r="J26" s="12" t="s">
        <v>17</v>
      </c>
      <c r="L26"/>
      <c r="M26"/>
      <c r="N26"/>
      <c r="O26"/>
    </row>
    <row r="27" spans="2:15" s="1" customFormat="1" ht="14.25" customHeight="1" x14ac:dyDescent="0.2">
      <c r="B27" s="8"/>
      <c r="C27" s="9"/>
      <c r="D27" s="10"/>
      <c r="E27" s="20"/>
      <c r="F27" s="11"/>
      <c r="G27" s="11"/>
      <c r="H27" s="13" t="str">
        <f t="shared" si="0"/>
        <v xml:space="preserve"> - </v>
      </c>
      <c r="I27" s="21" t="str">
        <f t="shared" si="1"/>
        <v xml:space="preserve"> - </v>
      </c>
      <c r="J27" s="12"/>
      <c r="L27"/>
      <c r="M27"/>
      <c r="N27"/>
      <c r="O27"/>
    </row>
    <row r="29" spans="2:15" x14ac:dyDescent="0.2">
      <c r="E29" s="44" t="s">
        <v>38</v>
      </c>
      <c r="F29" s="44"/>
      <c r="G29" s="44"/>
    </row>
  </sheetData>
  <autoFilter ref="B17:J27" xr:uid="{00000000-0009-0000-0000-000000000000}"/>
  <mergeCells count="9">
    <mergeCell ref="E29:G29"/>
    <mergeCell ref="G14:H14"/>
    <mergeCell ref="B8:C8"/>
    <mergeCell ref="G8:H8"/>
    <mergeCell ref="B2:J2"/>
    <mergeCell ref="B3:D3"/>
    <mergeCell ref="H3:J3"/>
    <mergeCell ref="B4:D4"/>
    <mergeCell ref="B5:D5"/>
  </mergeCells>
  <phoneticPr fontId="3" type="noConversion"/>
  <conditionalFormatting sqref="B18:C26 F18:J27 D18:D27">
    <cfRule type="expression" dxfId="5" priority="11" stopIfTrue="1">
      <formula>OR(AND($D$8&lt;&gt;"All Customers",$D18&lt;&gt;$D$8),OR($J18="Paid",$J18="Closed"))</formula>
    </cfRule>
  </conditionalFormatting>
  <conditionalFormatting sqref="E18:E27">
    <cfRule type="expression" dxfId="4" priority="12" stopIfTrue="1">
      <formula>OR(AND($D$8&lt;&gt;"All Customers",$D18&lt;&gt;$D$8),OR($J18="Paid",$J18="Closed"))</formula>
    </cfRule>
    <cfRule type="cellIs" dxfId="3" priority="13" stopIfTrue="1" operator="lessThan">
      <formula>TODAY()</formula>
    </cfRule>
  </conditionalFormatting>
  <conditionalFormatting sqref="E29 D18:D26">
    <cfRule type="expression" dxfId="2" priority="9" stopIfTrue="1">
      <formula>AND(COUNTIF($B:$B, D18)&gt;1,NOT(ISBLANK(D18)))</formula>
    </cfRule>
  </conditionalFormatting>
  <dataValidations count="2">
    <dataValidation type="list" allowBlank="1" showInputMessage="1" showErrorMessage="1" sqref="D8 D18:D27" xr:uid="{00000000-0002-0000-0000-000000000000}">
      <formula1>CustomerID</formula1>
    </dataValidation>
    <dataValidation type="list" allowBlank="1" showInputMessage="1" showErrorMessage="1" sqref="J18:J27" xr:uid="{00000000-0002-0000-0000-000001000000}">
      <formula1>"Draft,Sent,Partial,Paid,Closed"</formula1>
    </dataValidation>
  </dataValidations>
  <pageMargins left="0.35" right="0.35" top="0.35" bottom="0.5" header="0.25" footer="0.25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showGridLines="0" workbookViewId="0">
      <selection activeCell="I6" sqref="I6"/>
    </sheetView>
  </sheetViews>
  <sheetFormatPr defaultRowHeight="12.75" x14ac:dyDescent="0.2"/>
  <cols>
    <col min="1" max="1" width="19.28515625" style="39" customWidth="1"/>
    <col min="2" max="2" width="12.28515625" style="39" customWidth="1"/>
    <col min="3" max="7" width="23.5703125" style="39" customWidth="1"/>
    <col min="8" max="8" width="23.5703125" style="41" customWidth="1"/>
    <col min="9" max="9" width="15.28515625" style="43" customWidth="1"/>
    <col min="10" max="16384" width="9.140625" style="37"/>
  </cols>
  <sheetData>
    <row r="1" spans="1:9" s="35" customFormat="1" ht="20.100000000000001" customHeight="1" x14ac:dyDescent="0.2">
      <c r="A1" s="33" t="s">
        <v>22</v>
      </c>
      <c r="B1" s="33" t="s">
        <v>39</v>
      </c>
      <c r="C1" s="34" t="s">
        <v>41</v>
      </c>
      <c r="D1" s="33" t="s">
        <v>40</v>
      </c>
      <c r="E1" s="33" t="s">
        <v>42</v>
      </c>
      <c r="F1" s="34" t="s">
        <v>43</v>
      </c>
      <c r="G1" s="33" t="s">
        <v>44</v>
      </c>
      <c r="H1" s="40" t="s">
        <v>45</v>
      </c>
      <c r="I1" s="42"/>
    </row>
    <row r="2" spans="1:9" ht="20.100000000000001" customHeight="1" x14ac:dyDescent="0.2">
      <c r="A2" s="36" t="s">
        <v>16</v>
      </c>
      <c r="B2" s="36"/>
      <c r="C2" s="36"/>
      <c r="D2" s="36"/>
      <c r="E2" s="36"/>
      <c r="F2" s="36"/>
      <c r="G2" s="36"/>
      <c r="H2" s="36"/>
    </row>
    <row r="3" spans="1:9" ht="20.100000000000001" customHeight="1" x14ac:dyDescent="0.2">
      <c r="A3" s="38" t="s">
        <v>25</v>
      </c>
      <c r="B3" s="38">
        <v>1001</v>
      </c>
      <c r="C3" s="38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</row>
    <row r="4" spans="1:9" ht="20.100000000000001" customHeight="1" x14ac:dyDescent="0.2">
      <c r="A4" s="38" t="s">
        <v>32</v>
      </c>
      <c r="B4" s="38">
        <v>1002</v>
      </c>
      <c r="C4" s="38" t="s">
        <v>33</v>
      </c>
      <c r="D4" s="38" t="s">
        <v>34</v>
      </c>
      <c r="E4" s="38" t="s">
        <v>28</v>
      </c>
      <c r="F4" s="38" t="s">
        <v>29</v>
      </c>
      <c r="G4" s="38" t="s">
        <v>30</v>
      </c>
      <c r="H4" s="38" t="s">
        <v>31</v>
      </c>
    </row>
    <row r="5" spans="1:9" ht="20.100000000000001" customHeight="1" x14ac:dyDescent="0.2">
      <c r="A5" s="38" t="s">
        <v>35</v>
      </c>
      <c r="B5" s="38">
        <v>1003</v>
      </c>
      <c r="C5" s="38" t="s">
        <v>36</v>
      </c>
      <c r="D5" s="38" t="s">
        <v>37</v>
      </c>
      <c r="E5" s="38" t="s">
        <v>28</v>
      </c>
      <c r="F5" s="38" t="s">
        <v>29</v>
      </c>
      <c r="G5" s="38" t="s">
        <v>30</v>
      </c>
      <c r="H5" s="38" t="s">
        <v>31</v>
      </c>
    </row>
    <row r="6" spans="1:9" x14ac:dyDescent="0.2">
      <c r="H6" s="39"/>
    </row>
    <row r="7" spans="1:9" x14ac:dyDescent="0.2">
      <c r="H7" s="39"/>
    </row>
    <row r="8" spans="1:9" x14ac:dyDescent="0.2">
      <c r="H8" s="39"/>
    </row>
    <row r="9" spans="1:9" x14ac:dyDescent="0.2">
      <c r="H9" s="39"/>
    </row>
    <row r="10" spans="1:9" x14ac:dyDescent="0.2">
      <c r="H10" s="39"/>
    </row>
    <row r="11" spans="1:9" x14ac:dyDescent="0.2">
      <c r="H11" s="39"/>
    </row>
    <row r="12" spans="1:9" x14ac:dyDescent="0.2">
      <c r="H12" s="39"/>
    </row>
    <row r="13" spans="1:9" x14ac:dyDescent="0.2">
      <c r="H13" s="39"/>
    </row>
    <row r="14" spans="1:9" x14ac:dyDescent="0.2">
      <c r="H14" s="39"/>
    </row>
    <row r="15" spans="1:9" x14ac:dyDescent="0.2">
      <c r="H15" s="39"/>
    </row>
    <row r="16" spans="1:9" x14ac:dyDescent="0.2">
      <c r="H16" s="39"/>
    </row>
    <row r="17" spans="8:8" x14ac:dyDescent="0.2">
      <c r="H17" s="39"/>
    </row>
    <row r="18" spans="8:8" x14ac:dyDescent="0.2">
      <c r="H18" s="39"/>
    </row>
    <row r="19" spans="8:8" x14ac:dyDescent="0.2">
      <c r="H19" s="39"/>
    </row>
    <row r="20" spans="8:8" x14ac:dyDescent="0.2">
      <c r="H20" s="39"/>
    </row>
    <row r="21" spans="8:8" x14ac:dyDescent="0.2">
      <c r="H21" s="39"/>
    </row>
    <row r="22" spans="8:8" x14ac:dyDescent="0.2">
      <c r="H22" s="39"/>
    </row>
    <row r="23" spans="8:8" x14ac:dyDescent="0.2">
      <c r="H23" s="39"/>
    </row>
    <row r="24" spans="8:8" x14ac:dyDescent="0.2">
      <c r="H24" s="39"/>
    </row>
    <row r="25" spans="8:8" x14ac:dyDescent="0.2">
      <c r="H25" s="39"/>
    </row>
    <row r="26" spans="8:8" x14ac:dyDescent="0.2">
      <c r="H26" s="39"/>
    </row>
    <row r="27" spans="8:8" x14ac:dyDescent="0.2">
      <c r="H27" s="39"/>
    </row>
    <row r="28" spans="8:8" x14ac:dyDescent="0.2">
      <c r="H28" s="39"/>
    </row>
  </sheetData>
  <phoneticPr fontId="3" type="noConversion"/>
  <conditionalFormatting sqref="A1:B2 A6:B1048576">
    <cfRule type="expression" dxfId="1" priority="2" stopIfTrue="1">
      <formula>AND(COUNTIF($A:$A, A1)&gt;1,NOT(ISBLANK(A1)))</formula>
    </cfRule>
  </conditionalFormatting>
  <conditionalFormatting sqref="A3:B5">
    <cfRule type="expression" dxfId="0" priority="1" stopIfTrue="1">
      <formula>AND(COUNTIF($A:$A, A3)&gt;1,NOT(ISBLANK(A3)))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Invoices</vt:lpstr>
      <vt:lpstr>Customers</vt:lpstr>
      <vt:lpstr>Invoices!Print_Area</vt:lpstr>
      <vt:lpstr>Invoices!Print_Titles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Tracking Template</dc:title>
  <cp:lastModifiedBy>Maruf Islam</cp:lastModifiedBy>
  <cp:lastPrinted>2013-11-15T22:23:58Z</cp:lastPrinted>
  <dcterms:created xsi:type="dcterms:W3CDTF">2012-05-02T19:15:18Z</dcterms:created>
  <dcterms:modified xsi:type="dcterms:W3CDTF">2022-01-31T11:12:23Z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2013-202- Vertex42 LLC</vt:lpwstr>
  </property>
  <property fmtid="{D5CDD505-2E9C-101B-9397-08002B2CF9AE}" pid="3" name="Version">
    <vt:lpwstr>1.1.3</vt:lpwstr>
  </property>
  <property fmtid="{D5CDD505-2E9C-101B-9397-08002B2CF9AE}" pid="4" name="Source">
    <vt:lpwstr>https://www.vertex42.com/ExcelTemplates/invoice-tracker.html</vt:lpwstr>
  </property>
</Properties>
</file>