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anjima\"/>
    </mc:Choice>
  </mc:AlternateContent>
  <xr:revisionPtr revIDLastSave="0" documentId="13_ncr:1_{B50043EE-D524-46E5-B0B0-005A23A3CAE9}" xr6:coauthVersionLast="47" xr6:coauthVersionMax="47" xr10:uidLastSave="{00000000-0000-0000-0000-000000000000}"/>
  <bookViews>
    <workbookView xWindow="-120" yWindow="-120" windowWidth="29040" windowHeight="15840" activeTab="8" xr2:uid="{7894F269-569C-40D3-B5DE-0E32AA2030CC}"/>
  </bookViews>
  <sheets>
    <sheet name="Main Dataset" sheetId="1" r:id="rId1"/>
    <sheet name="Formula" sheetId="4" r:id="rId2"/>
    <sheet name="SUM function" sheetId="5" r:id="rId3"/>
    <sheet name="SUM 2" sheetId="6" r:id="rId4"/>
    <sheet name="Criteria" sheetId="7" r:id="rId5"/>
    <sheet name="Power Query" sheetId="8" r:id="rId6"/>
    <sheet name="Power 1" sheetId="13" r:id="rId7"/>
    <sheet name="Table" sheetId="9" r:id="rId8"/>
    <sheet name="Table 2" sheetId="10" r:id="rId9"/>
    <sheet name="Pivot Table" sheetId="11" r:id="rId10"/>
    <sheet name="Pivot1" sheetId="14" r:id="rId11"/>
    <sheet name="Power Pivot" sheetId="12" r:id="rId12"/>
    <sheet name="Pivot 2" sheetId="15" r:id="rId13"/>
    <sheet name="Practice" sheetId="16" r:id="rId14"/>
  </sheets>
  <definedNames>
    <definedName name="_xlcn.WorksheetConnection_PowerPivotB4C141" hidden="1">'Power Pivot'!$B$4:$C$14</definedName>
    <definedName name="ExternalData_1" localSheetId="6" hidden="1">'Power 1'!$B$5:$E$15</definedName>
  </definedNames>
  <calcPr calcId="191029"/>
  <pivotCaches>
    <pivotCache cacheId="2" r:id="rId15"/>
    <pivotCache cacheId="15" r:id="rId16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Power Pivot!$B$4:$C$1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0" l="1"/>
  <c r="E5" i="9"/>
  <c r="E5" i="7"/>
  <c r="E5" i="6"/>
  <c r="E6" i="5"/>
  <c r="E7" i="5" s="1"/>
  <c r="E8" i="5" s="1"/>
  <c r="E9" i="5" s="1"/>
  <c r="E10" i="5" s="1"/>
  <c r="E11" i="5" s="1"/>
  <c r="E12" i="5" s="1"/>
  <c r="E13" i="5" s="1"/>
  <c r="E14" i="5" s="1"/>
  <c r="E5" i="5"/>
  <c r="E6" i="4"/>
  <c r="E6" i="10"/>
  <c r="E7" i="10"/>
  <c r="E8" i="10"/>
  <c r="E9" i="10"/>
  <c r="E10" i="10"/>
  <c r="E11" i="10"/>
  <c r="E12" i="10"/>
  <c r="E13" i="10"/>
  <c r="E14" i="10"/>
  <c r="E6" i="9"/>
  <c r="E7" i="9"/>
  <c r="E8" i="9"/>
  <c r="E9" i="9"/>
  <c r="E10" i="9"/>
  <c r="E11" i="9"/>
  <c r="E12" i="9"/>
  <c r="E13" i="9"/>
  <c r="E14" i="9"/>
  <c r="E6" i="7"/>
  <c r="E7" i="7"/>
  <c r="E8" i="7"/>
  <c r="E9" i="7"/>
  <c r="E10" i="7"/>
  <c r="E11" i="7"/>
  <c r="E12" i="7"/>
  <c r="E13" i="7"/>
  <c r="E14" i="7"/>
  <c r="E6" i="6"/>
  <c r="E7" i="6"/>
  <c r="E8" i="6"/>
  <c r="E9" i="6"/>
  <c r="E10" i="6"/>
  <c r="E11" i="6"/>
  <c r="E12" i="6"/>
  <c r="E13" i="6"/>
  <c r="E14" i="6"/>
  <c r="E7" i="4"/>
  <c r="E8" i="4" s="1"/>
  <c r="E9" i="4" s="1"/>
  <c r="E10" i="4" s="1"/>
  <c r="E11" i="4" s="1"/>
  <c r="E12" i="4" s="1"/>
  <c r="E13" i="4" s="1"/>
  <c r="E14" i="4" s="1"/>
  <c r="E5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3431729-4E18-45DE-9663-968B86C6BBB4}" keepAlive="1" name="Query - Table2" description="Connection to the 'Table2' query in the workbook." type="5" refreshedVersion="7" background="1" saveData="1">
    <dbPr connection="Provider=Microsoft.Mashup.OleDb.1;Data Source=$Workbook$;Location=Table2;Extended Properties=&quot;&quot;" command="SELECT * FROM [Table2]"/>
  </connection>
  <connection id="2" xr16:uid="{9A74A3AB-3D88-4328-B9AD-A3245E09CA4C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3" xr16:uid="{0D7233D9-6B94-4BAD-A38A-7DC9DDF49BB0}" name="WorksheetConnection_Power Pivot!$B$4:$C$14" type="102" refreshedVersion="7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PowerPivotB4C141"/>
        </x15:connection>
      </ext>
    </extLst>
  </connection>
</connections>
</file>

<file path=xl/sharedStrings.xml><?xml version="1.0" encoding="utf-8"?>
<sst xmlns="http://schemas.openxmlformats.org/spreadsheetml/2006/main" count="302" uniqueCount="33">
  <si>
    <t>Sales</t>
  </si>
  <si>
    <t>Region</t>
  </si>
  <si>
    <t>North</t>
  </si>
  <si>
    <t>South</t>
  </si>
  <si>
    <t>East</t>
  </si>
  <si>
    <t>West</t>
  </si>
  <si>
    <t>"X" Company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</si>
  <si>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</si>
  <si>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</si>
  <si>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</si>
  <si>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</si>
  <si>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</si>
  <si>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</si>
  <si>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</si>
  <si>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</si>
  <si>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</si>
  <si>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</si>
  <si>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</si>
  <si>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Using Simple Formula</t>
  </si>
  <si>
    <t>Cumulative Sum</t>
  </si>
  <si>
    <t>Using SUM function</t>
  </si>
  <si>
    <t>Using SUM function and Mixed Reference</t>
  </si>
  <si>
    <t>Using SUMIF function</t>
  </si>
  <si>
    <t>Using Power Query</t>
  </si>
  <si>
    <t>Creating Table</t>
  </si>
  <si>
    <t>Pivot Table</t>
  </si>
  <si>
    <t>Cumulative Sum(North Region)</t>
  </si>
  <si>
    <t>Cumulative sum</t>
  </si>
  <si>
    <t>Row Labels</t>
  </si>
  <si>
    <t>Grand Total</t>
  </si>
  <si>
    <t>Sum of Sales</t>
  </si>
  <si>
    <t>Power Pivot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</si>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</sst>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\$#,##0;\(\$#,##0\);\$#,##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6"/>
      <color rgb="FF7F7F7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0" fillId="0" borderId="0" xfId="0"/>
    <xf numFmtId="44" fontId="0" fillId="0" borderId="2" xfId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4" fontId="0" fillId="3" borderId="2" xfId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/>
    </xf>
    <xf numFmtId="0" fontId="0" fillId="3" borderId="2" xfId="1" applyNumberFormat="1" applyFont="1" applyFill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44" fontId="0" fillId="3" borderId="4" xfId="1" applyFont="1" applyFill="1" applyBorder="1" applyAlignment="1">
      <alignment horizontal="center" vertical="center"/>
    </xf>
    <xf numFmtId="0" fontId="0" fillId="3" borderId="5" xfId="1" applyNumberFormat="1" applyFont="1" applyFill="1" applyBorder="1" applyAlignment="1">
      <alignment horizontal="center" vertical="center"/>
    </xf>
    <xf numFmtId="44" fontId="0" fillId="3" borderId="6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0" borderId="0" xfId="2" applyBorder="1" applyAlignment="1"/>
    <xf numFmtId="0" fontId="2" fillId="0" borderId="1" xfId="2" applyAlignment="1">
      <alignment horizontal="center"/>
    </xf>
    <xf numFmtId="0" fontId="2" fillId="0" borderId="0" xfId="2" applyBorder="1" applyAlignment="1">
      <alignment horizontal="center"/>
    </xf>
    <xf numFmtId="44" fontId="0" fillId="0" borderId="2" xfId="1" applyNumberFormat="1" applyFont="1" applyBorder="1" applyAlignment="1">
      <alignment horizontal="center" vertical="center"/>
    </xf>
    <xf numFmtId="44" fontId="0" fillId="3" borderId="2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NumberFormat="1" applyBorder="1"/>
    <xf numFmtId="0" fontId="0" fillId="0" borderId="2" xfId="0" applyNumberFormat="1" applyBorder="1"/>
    <xf numFmtId="0" fontId="0" fillId="0" borderId="2" xfId="0" applyBorder="1"/>
    <xf numFmtId="0" fontId="0" fillId="0" borderId="11" xfId="0" applyNumberFormat="1" applyBorder="1"/>
    <xf numFmtId="0" fontId="0" fillId="0" borderId="5" xfId="0" applyNumberFormat="1" applyBorder="1"/>
    <xf numFmtId="44" fontId="0" fillId="0" borderId="2" xfId="1" applyFont="1" applyBorder="1"/>
    <xf numFmtId="44" fontId="0" fillId="0" borderId="4" xfId="1" applyFont="1" applyBorder="1"/>
    <xf numFmtId="44" fontId="0" fillId="0" borderId="5" xfId="1" applyFont="1" applyBorder="1"/>
    <xf numFmtId="44" fontId="0" fillId="0" borderId="6" xfId="1" applyFont="1" applyBorder="1"/>
    <xf numFmtId="44" fontId="0" fillId="3" borderId="5" xfId="1" applyFont="1" applyFill="1" applyBorder="1" applyAlignment="1">
      <alignment horizontal="center" vertical="center"/>
    </xf>
    <xf numFmtId="44" fontId="0" fillId="0" borderId="4" xfId="1" applyNumberFormat="1" applyFont="1" applyBorder="1" applyAlignment="1">
      <alignment horizontal="left" vertical="center"/>
    </xf>
    <xf numFmtId="44" fontId="0" fillId="3" borderId="4" xfId="1" applyNumberFormat="1" applyFont="1" applyFill="1" applyBorder="1" applyAlignment="1">
      <alignment horizontal="left" vertical="center"/>
    </xf>
    <xf numFmtId="44" fontId="0" fillId="0" borderId="4" xfId="1" applyNumberFormat="1" applyFont="1" applyBorder="1" applyAlignment="1">
      <alignment horizontal="center" vertical="center"/>
    </xf>
    <xf numFmtId="44" fontId="0" fillId="3" borderId="4" xfId="1" applyNumberFormat="1" applyFont="1" applyFill="1" applyBorder="1" applyAlignment="1">
      <alignment horizontal="center" vertical="center"/>
    </xf>
    <xf numFmtId="44" fontId="0" fillId="3" borderId="6" xfId="1" applyNumberFormat="1" applyFont="1" applyFill="1" applyBorder="1" applyAlignment="1">
      <alignment horizontal="center" vertical="center"/>
    </xf>
    <xf numFmtId="0" fontId="0" fillId="0" borderId="2" xfId="0" pivotButton="1" applyBorder="1"/>
    <xf numFmtId="0" fontId="0" fillId="0" borderId="2" xfId="0" applyBorder="1" applyAlignment="1">
      <alignment horizontal="left"/>
    </xf>
    <xf numFmtId="44" fontId="0" fillId="0" borderId="2" xfId="0" applyNumberFormat="1" applyBorder="1"/>
    <xf numFmtId="164" fontId="0" fillId="0" borderId="2" xfId="0" applyNumberFormat="1" applyBorder="1"/>
    <xf numFmtId="0" fontId="6" fillId="0" borderId="0" xfId="3" applyFont="1" applyBorder="1" applyAlignment="1">
      <alignment horizontal="center"/>
    </xf>
  </cellXfs>
  <cellStyles count="4">
    <cellStyle name="Currency" xfId="1" builtinId="4"/>
    <cellStyle name="Explanatory Text" xfId="3" builtinId="53"/>
    <cellStyle name="Heading 2" xfId="2" builtinId="17"/>
    <cellStyle name="Normal" xfId="0" builtinId="0"/>
  </cellStyles>
  <dxfs count="3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powerPivotData" Target="model/item.data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525.44978865741" createdVersion="7" refreshedVersion="7" minRefreshableVersion="3" recordCount="10" xr:uid="{EF288932-076C-4E7F-AD2D-63A657C55DCA}">
  <cacheSource type="worksheet">
    <worksheetSource ref="B4:C14" sheet="Pivot Table"/>
  </cacheSource>
  <cacheFields count="2">
    <cacheField name="Month" numFmtId="0">
      <sharedItems count="10">
        <s v="January"/>
        <s v="February"/>
        <s v="March"/>
        <s v="April"/>
        <s v="May"/>
        <s v="June"/>
        <s v="July"/>
        <s v="August"/>
        <s v="September"/>
        <s v="October"/>
      </sharedItems>
    </cacheField>
    <cacheField name="Sales" numFmtId="44">
      <sharedItems containsSemiMixedTypes="0" containsString="0" containsNumber="1" containsInteger="1" minValue="1402" maxValue="94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USER" refreshedDate="44525.470497569448" backgroundQuery="1" createdVersion="7" refreshedVersion="7" minRefreshableVersion="3" recordCount="0" supportSubquery="1" supportAdvancedDrill="1" xr:uid="{7D54A1E3-961B-4796-BC12-F2599EE34C35}">
  <cacheSource type="external" connectionId="2"/>
  <cacheFields count="3">
    <cacheField name="[Range].[Month].[Month]" caption="Month" numFmtId="0" level="1">
      <sharedItems count="10">
        <s v="April"/>
        <s v="August"/>
        <s v="February"/>
        <s v="January"/>
        <s v="July"/>
        <s v="June"/>
        <s v="March"/>
        <s v="May"/>
        <s v="October"/>
        <s v="September"/>
      </sharedItems>
    </cacheField>
    <cacheField name="[Measures].[Sum of Sales]" caption="Sum of Sales" numFmtId="0" hierarchy="2" level="32767"/>
    <cacheField name="[Measures].[Cumulative Sum]" caption="Cumulative Sum" numFmtId="0" hierarchy="3" level="32767"/>
  </cacheFields>
  <cacheHierarchies count="6">
    <cacheHierarchy uniqueName="[Range].[Month]" caption="Month" attribute="1" defaultMemberUniqueName="[Range].[Month].[All]" allUniqueName="[Range].[Month].[All]" dimensionUniqueName="[Range]" displayFolder="" count="2" memberValueDatatype="130" unbalanced="0">
      <fieldsUsage count="2">
        <fieldUsage x="-1"/>
        <fieldUsage x="0"/>
      </fieldsUsage>
    </cacheHierarchy>
    <cacheHierarchy uniqueName="[Range].[Sales]" caption="Sales" attribute="1" defaultMemberUniqueName="[Range].[Sales].[All]" allUniqueName="[Range].[Sales].[All]" dimensionUniqueName="[Range]" displayFolder="" count="0" memberValueDatatype="20" unbalanced="0"/>
    <cacheHierarchy uniqueName="[Measures].[Sum of Sales]" caption="Sum of Sales" measure="1" displayFolder="" measureGroup="Range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Cumulative Sum]" caption="Cumulative Sum" measure="1" displayFolder="" measureGroup="Range" count="0" oneField="1">
      <fieldsUsage count="1">
        <fieldUsage x="2"/>
      </fieldsUsage>
    </cacheHierarchy>
    <cacheHierarchy uniqueName="[Measures].[__XL_Count Range]" caption="__XL_Count Range" measure="1" displayFolder="" measureGroup="Range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x v="0"/>
    <n v="1402"/>
  </r>
  <r>
    <x v="1"/>
    <n v="5935"/>
  </r>
  <r>
    <x v="2"/>
    <n v="6835"/>
  </r>
  <r>
    <x v="3"/>
    <n v="7871"/>
  </r>
  <r>
    <x v="4"/>
    <n v="9496"/>
  </r>
  <r>
    <x v="5"/>
    <n v="1734"/>
  </r>
  <r>
    <x v="6"/>
    <n v="4662"/>
  </r>
  <r>
    <x v="7"/>
    <n v="3437"/>
  </r>
  <r>
    <x v="8"/>
    <n v="1896"/>
  </r>
  <r>
    <x v="9"/>
    <n v="736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FAC29B-AB44-4E47-9A2B-2123A69DE57B}" name="PivotTable1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B3:D14" firstHeaderRow="0" firstDataRow="1" firstDataCol="1"/>
  <pivotFields count="2"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dataField="1" numFmtId="44"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ales" fld="1" baseField="0" baseItem="0"/>
    <dataField name="Cumulative Sum" fld="1" showDataAs="runTotal" baseField="0" baseItem="0"/>
  </dataFields>
  <formats count="7">
    <format dxfId="12">
      <pivotArea collapsedLevelsAreSubtotals="1" fieldPosition="0">
        <references count="1">
          <reference field="0" count="0"/>
        </references>
      </pivotArea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field="0" type="button" dataOnly="0" labelOnly="1" outline="0" axis="axisRow" fieldPosition="0"/>
    </format>
    <format dxfId="8">
      <pivotArea dataOnly="0" labelOnly="1" fieldPosition="0">
        <references count="1">
          <reference field="0" count="0"/>
        </references>
      </pivotArea>
    </format>
    <format dxfId="7">
      <pivotArea dataOnly="0" labelOnly="1" grandRow="1" outline="0" fieldPosition="0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F70634-F5C6-48D0-97D4-E788162504B3}" name="PivotTable2" cacheId="1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B3:D14" firstHeaderRow="0" firstDataRow="1" firstDataCol="1"/>
  <pivotFields count="3">
    <pivotField axis="axisRow" allDrilled="1" subtotalTop="0" showAll="0" dataSourceSort="1" defaultSubtotal="0" defaultAttributeDrillState="1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dataField="1" subtotalTop="0" showAll="0" defaultSubtotal="0"/>
    <pivotField dataField="1" subtotalTop="0" showAll="0" defaultSubtota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ales" fld="1" baseField="0" baseItem="0"/>
    <dataField fld="2" subtotal="count" baseField="0" baseItem="0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Hierarchies count="6"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Power Pivot!$B$4:$C$14">
        <x15:activeTabTopLevelEntity name="[Ran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521785E3-A83A-48F7-85C8-2A5AABCCAE9B}" autoFormatId="16" applyNumberFormats="0" applyBorderFormats="0" applyFontFormats="0" applyPatternFormats="0" applyAlignmentFormats="0" applyWidthHeightFormats="0">
  <queryTableRefresh nextId="5">
    <queryTableFields count="4">
      <queryTableField id="1" name="Region" tableColumnId="1"/>
      <queryTableField id="2" name="Month" tableColumnId="2"/>
      <queryTableField id="3" name="Sales" tableColumnId="3"/>
      <queryTableField id="4" name="Cumulative sum" tableColumnId="4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C9EF97B-2DCE-4862-9DEF-9D4A31068E55}" name="Table2" displayName="Table2" ref="B4:D14" totalsRowShown="0" tableBorderDxfId="36">
  <autoFilter ref="B4:D14" xr:uid="{CC9EF97B-2DCE-4862-9DEF-9D4A31068E55}"/>
  <tableColumns count="3">
    <tableColumn id="1" xr3:uid="{65A11509-487D-4CED-B379-7CA910EF69CA}" name="Region" dataDxfId="35" dataCellStyle="Currency"/>
    <tableColumn id="2" xr3:uid="{C80D8F9E-50A8-40F1-92CA-3B16B4528CDE}" name="Month" dataDxfId="34" dataCellStyle="Currency"/>
    <tableColumn id="3" xr3:uid="{E1433D12-7824-4EDA-A75C-2F82C3EB0CAD}" name="Sales" dataDxfId="33" dataCellStyle="Currenc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02DDA5F-03C9-46AD-9A2B-38189CAC340B}" name="Table2_2" displayName="Table2_2" ref="B5:E15" tableType="queryTable" totalsRowShown="0" headerRowDxfId="25" headerRowBorderDxfId="31" tableBorderDxfId="32" totalsRowBorderDxfId="30">
  <autoFilter ref="B5:E15" xr:uid="{302DDA5F-03C9-46AD-9A2B-38189CAC340B}"/>
  <tableColumns count="4">
    <tableColumn id="1" xr3:uid="{AC604CA3-74F8-4421-A54A-390923BBF138}" uniqueName="1" name="Region" queryTableFieldId="1" dataDxfId="29"/>
    <tableColumn id="2" xr3:uid="{54B3C0D3-8E49-4C2E-936E-61E29DCF5800}" uniqueName="2" name="Month" queryTableFieldId="2" dataDxfId="28"/>
    <tableColumn id="3" xr3:uid="{8E77E8B1-F58E-4B69-8797-0957A6866A3A}" uniqueName="3" name="Sales" queryTableFieldId="3" dataDxfId="27" dataCellStyle="Currency"/>
    <tableColumn id="4" xr3:uid="{D491A253-72C5-4309-B4B0-66F6C02FDB49}" uniqueName="4" name="Cumulative sum" queryTableFieldId="4" dataDxfId="26" dataCellStyle="Currency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B6FD148-285A-4F40-834A-AD719704AFE1}" name="Table" displayName="Table" ref="B4:E14" totalsRowShown="0" headerRowDxfId="20" tableBorderDxfId="24">
  <autoFilter ref="B4:E14" xr:uid="{0B6FD148-285A-4F40-834A-AD719704AFE1}"/>
  <tableColumns count="4">
    <tableColumn id="1" xr3:uid="{8408A74B-6338-4E1F-AED1-94CEBCE0C445}" name="Region" dataDxfId="23" dataCellStyle="Currency"/>
    <tableColumn id="2" xr3:uid="{904382BC-62C7-4560-875D-C46896B8BB82}" name="Month" dataDxfId="22" dataCellStyle="Currency"/>
    <tableColumn id="3" xr3:uid="{BBB3A678-9A66-4A8D-8859-D6ABC40D08E4}" name="Sales" dataDxfId="21" dataCellStyle="Currency"/>
    <tableColumn id="4" xr3:uid="{5AF9A1FE-F5DE-4670-809F-29F4389C18EC}" name="Cumulative Sum" dataDxfId="19" dataCellStyle="Currency">
      <calculatedColumnFormula>SUM(Table[[#Headers],[Sales]] :Table[[#This Row],[Sales]])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2E2C77F-0E2A-4511-9D25-499F17DD9643}" name="Table5" displayName="Table5" ref="B4:E14" totalsRowShown="0" headerRowDxfId="14" tableBorderDxfId="18">
  <autoFilter ref="B4:E14" xr:uid="{82E2C77F-0E2A-4511-9D25-499F17DD9643}"/>
  <tableColumns count="4">
    <tableColumn id="1" xr3:uid="{03442829-4341-4A65-965A-9C735D556C36}" name="Region" dataDxfId="17" dataCellStyle="Currency"/>
    <tableColumn id="2" xr3:uid="{ED26BC5E-7D72-49DA-B29E-2DEBC56C0D6F}" name="Month" dataDxfId="16" dataCellStyle="Currency"/>
    <tableColumn id="3" xr3:uid="{D349D8C2-D6F9-4937-939B-251F524310A3}" name="Sales" dataDxfId="15" dataCellStyle="Currency"/>
    <tableColumn id="4" xr3:uid="{6C4B592A-8FC2-468A-9101-83D8218C8125}" name="Cumulative Sum" dataDxfId="13" dataCellStyle="Currency">
      <calculatedColumnFormula>SUM(INDEX(Table5[Sales],1):Table5[[#This Row],[Sales]])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BE530-BBBA-46DB-8490-7F9767C7BD70}">
  <dimension ref="B2:E14"/>
  <sheetViews>
    <sheetView showGridLines="0" workbookViewId="0">
      <selection activeCell="G10" sqref="G10"/>
    </sheetView>
  </sheetViews>
  <sheetFormatPr defaultRowHeight="20.100000000000001" customHeight="1" x14ac:dyDescent="0.25"/>
  <cols>
    <col min="2" max="2" width="11.75" customWidth="1"/>
    <col min="3" max="3" width="11.875" customWidth="1"/>
    <col min="4" max="4" width="12.375" customWidth="1"/>
    <col min="5" max="5" width="13.25" customWidth="1"/>
  </cols>
  <sheetData>
    <row r="2" spans="2:5" ht="20.100000000000001" customHeight="1" thickBot="1" x14ac:dyDescent="0.35">
      <c r="B2" s="15" t="s">
        <v>6</v>
      </c>
      <c r="C2" s="15"/>
      <c r="D2" s="15"/>
    </row>
    <row r="3" spans="2:5" ht="20.100000000000001" customHeight="1" thickTop="1" x14ac:dyDescent="0.25">
      <c r="B3" s="2"/>
      <c r="C3" s="2"/>
      <c r="D3" s="2"/>
      <c r="E3" s="2"/>
    </row>
    <row r="4" spans="2:5" ht="20.100000000000001" customHeight="1" x14ac:dyDescent="0.25">
      <c r="B4" s="6" t="s">
        <v>1</v>
      </c>
      <c r="C4" s="4" t="s">
        <v>7</v>
      </c>
      <c r="D4" s="4" t="s">
        <v>0</v>
      </c>
    </row>
    <row r="5" spans="2:5" ht="20.100000000000001" customHeight="1" x14ac:dyDescent="0.25">
      <c r="B5" s="7" t="s">
        <v>2</v>
      </c>
      <c r="C5" s="7" t="s">
        <v>8</v>
      </c>
      <c r="D5" s="3">
        <v>1402</v>
      </c>
    </row>
    <row r="6" spans="2:5" ht="20.100000000000001" customHeight="1" x14ac:dyDescent="0.25">
      <c r="B6" s="8" t="s">
        <v>2</v>
      </c>
      <c r="C6" s="8" t="s">
        <v>9</v>
      </c>
      <c r="D6" s="5">
        <v>5935</v>
      </c>
    </row>
    <row r="7" spans="2:5" ht="20.100000000000001" customHeight="1" x14ac:dyDescent="0.25">
      <c r="B7" s="7" t="s">
        <v>3</v>
      </c>
      <c r="C7" s="7" t="s">
        <v>10</v>
      </c>
      <c r="D7" s="3">
        <v>6835</v>
      </c>
    </row>
    <row r="8" spans="2:5" ht="20.100000000000001" customHeight="1" x14ac:dyDescent="0.25">
      <c r="B8" s="8" t="s">
        <v>4</v>
      </c>
      <c r="C8" s="8" t="s">
        <v>11</v>
      </c>
      <c r="D8" s="5">
        <v>7871</v>
      </c>
    </row>
    <row r="9" spans="2:5" ht="20.100000000000001" customHeight="1" x14ac:dyDescent="0.25">
      <c r="B9" s="7" t="s">
        <v>2</v>
      </c>
      <c r="C9" s="7" t="s">
        <v>12</v>
      </c>
      <c r="D9" s="3">
        <v>9496</v>
      </c>
    </row>
    <row r="10" spans="2:5" ht="20.100000000000001" customHeight="1" x14ac:dyDescent="0.25">
      <c r="B10" s="8" t="s">
        <v>2</v>
      </c>
      <c r="C10" s="8" t="s">
        <v>13</v>
      </c>
      <c r="D10" s="5">
        <v>1734</v>
      </c>
    </row>
    <row r="11" spans="2:5" ht="20.100000000000001" customHeight="1" x14ac:dyDescent="0.25">
      <c r="B11" s="7" t="s">
        <v>3</v>
      </c>
      <c r="C11" s="7" t="s">
        <v>14</v>
      </c>
      <c r="D11" s="3">
        <v>4662</v>
      </c>
    </row>
    <row r="12" spans="2:5" ht="20.100000000000001" customHeight="1" x14ac:dyDescent="0.25">
      <c r="B12" s="8" t="s">
        <v>5</v>
      </c>
      <c r="C12" s="8" t="s">
        <v>15</v>
      </c>
      <c r="D12" s="5">
        <v>3437</v>
      </c>
    </row>
    <row r="13" spans="2:5" ht="20.100000000000001" customHeight="1" x14ac:dyDescent="0.25">
      <c r="B13" s="7" t="s">
        <v>4</v>
      </c>
      <c r="C13" s="7" t="s">
        <v>16</v>
      </c>
      <c r="D13" s="3">
        <v>1896</v>
      </c>
    </row>
    <row r="14" spans="2:5" ht="20.100000000000001" customHeight="1" x14ac:dyDescent="0.25">
      <c r="B14" s="8" t="s">
        <v>4</v>
      </c>
      <c r="C14" s="8" t="s">
        <v>17</v>
      </c>
      <c r="D14" s="5">
        <v>7364</v>
      </c>
    </row>
  </sheetData>
  <mergeCells count="1">
    <mergeCell ref="B2:D2"/>
  </mergeCells>
  <phoneticPr fontId="4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22BFD-C35B-42C3-956A-88D281542097}">
  <dimension ref="B2:D14"/>
  <sheetViews>
    <sheetView showGridLines="0" workbookViewId="0">
      <selection activeCell="B2" sqref="B2:C2"/>
    </sheetView>
  </sheetViews>
  <sheetFormatPr defaultRowHeight="20.100000000000001" customHeight="1" x14ac:dyDescent="0.25"/>
  <cols>
    <col min="2" max="2" width="12.375" customWidth="1"/>
    <col min="3" max="3" width="16.25" customWidth="1"/>
    <col min="4" max="4" width="12.375" customWidth="1"/>
  </cols>
  <sheetData>
    <row r="2" spans="2:4" ht="20.100000000000001" customHeight="1" x14ac:dyDescent="0.3">
      <c r="B2" s="16" t="s">
        <v>25</v>
      </c>
      <c r="C2" s="16"/>
      <c r="D2" s="14"/>
    </row>
    <row r="3" spans="2:4" ht="20.100000000000001" customHeight="1" x14ac:dyDescent="0.25">
      <c r="B3" s="2"/>
      <c r="C3" s="2"/>
      <c r="D3" s="2"/>
    </row>
    <row r="4" spans="2:4" ht="20.100000000000001" customHeight="1" x14ac:dyDescent="0.25">
      <c r="B4" s="4" t="s">
        <v>7</v>
      </c>
      <c r="C4" s="4" t="s">
        <v>0</v>
      </c>
    </row>
    <row r="5" spans="2:4" ht="20.100000000000001" customHeight="1" x14ac:dyDescent="0.25">
      <c r="B5" s="7" t="s">
        <v>8</v>
      </c>
      <c r="C5" s="3">
        <v>1402</v>
      </c>
    </row>
    <row r="6" spans="2:4" ht="20.100000000000001" customHeight="1" x14ac:dyDescent="0.25">
      <c r="B6" s="8" t="s">
        <v>9</v>
      </c>
      <c r="C6" s="5">
        <v>5935</v>
      </c>
    </row>
    <row r="7" spans="2:4" ht="20.100000000000001" customHeight="1" x14ac:dyDescent="0.25">
      <c r="B7" s="7" t="s">
        <v>10</v>
      </c>
      <c r="C7" s="3">
        <v>6835</v>
      </c>
    </row>
    <row r="8" spans="2:4" ht="20.100000000000001" customHeight="1" x14ac:dyDescent="0.25">
      <c r="B8" s="8" t="s">
        <v>11</v>
      </c>
      <c r="C8" s="5">
        <v>7871</v>
      </c>
    </row>
    <row r="9" spans="2:4" ht="20.100000000000001" customHeight="1" x14ac:dyDescent="0.25">
      <c r="B9" s="7" t="s">
        <v>12</v>
      </c>
      <c r="C9" s="3">
        <v>9496</v>
      </c>
    </row>
    <row r="10" spans="2:4" ht="20.100000000000001" customHeight="1" x14ac:dyDescent="0.25">
      <c r="B10" s="8" t="s">
        <v>13</v>
      </c>
      <c r="C10" s="5">
        <v>1734</v>
      </c>
    </row>
    <row r="11" spans="2:4" ht="20.100000000000001" customHeight="1" x14ac:dyDescent="0.25">
      <c r="B11" s="7" t="s">
        <v>14</v>
      </c>
      <c r="C11" s="3">
        <v>4662</v>
      </c>
    </row>
    <row r="12" spans="2:4" ht="20.100000000000001" customHeight="1" x14ac:dyDescent="0.25">
      <c r="B12" s="8" t="s">
        <v>15</v>
      </c>
      <c r="C12" s="5">
        <v>3437</v>
      </c>
    </row>
    <row r="13" spans="2:4" ht="20.100000000000001" customHeight="1" x14ac:dyDescent="0.25">
      <c r="B13" s="7" t="s">
        <v>16</v>
      </c>
      <c r="C13" s="3">
        <v>1896</v>
      </c>
    </row>
    <row r="14" spans="2:4" ht="20.100000000000001" customHeight="1" x14ac:dyDescent="0.25">
      <c r="B14" s="8" t="s">
        <v>17</v>
      </c>
      <c r="C14" s="5">
        <v>7364</v>
      </c>
    </row>
  </sheetData>
  <mergeCells count="1">
    <mergeCell ref="B2:C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09FAB-1247-412E-BA1A-05480D611BDD}">
  <dimension ref="A3:D14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9" style="2"/>
    <col min="2" max="2" width="12.375" bestFit="1" customWidth="1"/>
    <col min="3" max="3" width="11.625" bestFit="1" customWidth="1"/>
    <col min="4" max="4" width="14.875" bestFit="1" customWidth="1"/>
  </cols>
  <sheetData>
    <row r="3" spans="2:4" ht="20.100000000000001" customHeight="1" x14ac:dyDescent="0.25">
      <c r="B3" s="38" t="s">
        <v>28</v>
      </c>
      <c r="C3" s="25" t="s">
        <v>30</v>
      </c>
      <c r="D3" s="25" t="s">
        <v>19</v>
      </c>
    </row>
    <row r="4" spans="2:4" ht="20.100000000000001" customHeight="1" x14ac:dyDescent="0.25">
      <c r="B4" s="39" t="s">
        <v>8</v>
      </c>
      <c r="C4" s="40">
        <v>1402</v>
      </c>
      <c r="D4" s="40">
        <v>1402</v>
      </c>
    </row>
    <row r="5" spans="2:4" ht="20.100000000000001" customHeight="1" x14ac:dyDescent="0.25">
      <c r="B5" s="39" t="s">
        <v>9</v>
      </c>
      <c r="C5" s="40">
        <v>5935</v>
      </c>
      <c r="D5" s="40">
        <v>7337</v>
      </c>
    </row>
    <row r="6" spans="2:4" ht="20.100000000000001" customHeight="1" x14ac:dyDescent="0.25">
      <c r="B6" s="39" t="s">
        <v>10</v>
      </c>
      <c r="C6" s="40">
        <v>6835</v>
      </c>
      <c r="D6" s="40">
        <v>14172</v>
      </c>
    </row>
    <row r="7" spans="2:4" ht="20.100000000000001" customHeight="1" x14ac:dyDescent="0.25">
      <c r="B7" s="39" t="s">
        <v>11</v>
      </c>
      <c r="C7" s="40">
        <v>7871</v>
      </c>
      <c r="D7" s="40">
        <v>22043</v>
      </c>
    </row>
    <row r="8" spans="2:4" ht="20.100000000000001" customHeight="1" x14ac:dyDescent="0.25">
      <c r="B8" s="39" t="s">
        <v>12</v>
      </c>
      <c r="C8" s="40">
        <v>9496</v>
      </c>
      <c r="D8" s="40">
        <v>31539</v>
      </c>
    </row>
    <row r="9" spans="2:4" ht="20.100000000000001" customHeight="1" x14ac:dyDescent="0.25">
      <c r="B9" s="39" t="s">
        <v>13</v>
      </c>
      <c r="C9" s="40">
        <v>1734</v>
      </c>
      <c r="D9" s="40">
        <v>33273</v>
      </c>
    </row>
    <row r="10" spans="2:4" ht="20.100000000000001" customHeight="1" x14ac:dyDescent="0.25">
      <c r="B10" s="39" t="s">
        <v>14</v>
      </c>
      <c r="C10" s="40">
        <v>4662</v>
      </c>
      <c r="D10" s="40">
        <v>37935</v>
      </c>
    </row>
    <row r="11" spans="2:4" ht="20.100000000000001" customHeight="1" x14ac:dyDescent="0.25">
      <c r="B11" s="39" t="s">
        <v>15</v>
      </c>
      <c r="C11" s="40">
        <v>3437</v>
      </c>
      <c r="D11" s="40">
        <v>41372</v>
      </c>
    </row>
    <row r="12" spans="2:4" ht="20.100000000000001" customHeight="1" x14ac:dyDescent="0.25">
      <c r="B12" s="39" t="s">
        <v>16</v>
      </c>
      <c r="C12" s="40">
        <v>1896</v>
      </c>
      <c r="D12" s="40">
        <v>43268</v>
      </c>
    </row>
    <row r="13" spans="2:4" ht="20.100000000000001" customHeight="1" x14ac:dyDescent="0.25">
      <c r="B13" s="39" t="s">
        <v>17</v>
      </c>
      <c r="C13" s="40">
        <v>7364</v>
      </c>
      <c r="D13" s="40">
        <v>50632</v>
      </c>
    </row>
    <row r="14" spans="2:4" ht="20.100000000000001" customHeight="1" x14ac:dyDescent="0.25">
      <c r="B14" s="39" t="s">
        <v>29</v>
      </c>
      <c r="C14" s="24">
        <v>50632</v>
      </c>
      <c r="D14" s="2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F6483-8661-4FF7-BD0B-6ACA7A1BBB06}">
  <dimension ref="B2:C14"/>
  <sheetViews>
    <sheetView showGridLines="0" workbookViewId="0">
      <selection activeCell="O19" sqref="O19"/>
    </sheetView>
  </sheetViews>
  <sheetFormatPr defaultRowHeight="20.100000000000001" customHeight="1" x14ac:dyDescent="0.25"/>
  <cols>
    <col min="2" max="2" width="11.875" customWidth="1"/>
    <col min="3" max="3" width="15" customWidth="1"/>
  </cols>
  <sheetData>
    <row r="2" spans="2:3" ht="20.100000000000001" customHeight="1" x14ac:dyDescent="0.3">
      <c r="B2" s="16" t="s">
        <v>31</v>
      </c>
      <c r="C2" s="16"/>
    </row>
    <row r="3" spans="2:3" ht="20.100000000000001" customHeight="1" x14ac:dyDescent="0.25">
      <c r="B3" s="2"/>
      <c r="C3" s="2"/>
    </row>
    <row r="4" spans="2:3" ht="20.100000000000001" customHeight="1" x14ac:dyDescent="0.25">
      <c r="B4" s="4" t="s">
        <v>7</v>
      </c>
      <c r="C4" s="4" t="s">
        <v>0</v>
      </c>
    </row>
    <row r="5" spans="2:3" ht="20.100000000000001" customHeight="1" x14ac:dyDescent="0.25">
      <c r="B5" s="7" t="s">
        <v>8</v>
      </c>
      <c r="C5" s="3">
        <v>1402</v>
      </c>
    </row>
    <row r="6" spans="2:3" ht="20.100000000000001" customHeight="1" x14ac:dyDescent="0.25">
      <c r="B6" s="8" t="s">
        <v>9</v>
      </c>
      <c r="C6" s="5">
        <v>5935</v>
      </c>
    </row>
    <row r="7" spans="2:3" ht="20.100000000000001" customHeight="1" x14ac:dyDescent="0.25">
      <c r="B7" s="7" t="s">
        <v>10</v>
      </c>
      <c r="C7" s="3">
        <v>6835</v>
      </c>
    </row>
    <row r="8" spans="2:3" ht="20.100000000000001" customHeight="1" x14ac:dyDescent="0.25">
      <c r="B8" s="8" t="s">
        <v>11</v>
      </c>
      <c r="C8" s="5">
        <v>7871</v>
      </c>
    </row>
    <row r="9" spans="2:3" ht="20.100000000000001" customHeight="1" x14ac:dyDescent="0.25">
      <c r="B9" s="7" t="s">
        <v>12</v>
      </c>
      <c r="C9" s="3">
        <v>9496</v>
      </c>
    </row>
    <row r="10" spans="2:3" ht="20.100000000000001" customHeight="1" x14ac:dyDescent="0.25">
      <c r="B10" s="8" t="s">
        <v>13</v>
      </c>
      <c r="C10" s="5">
        <v>1734</v>
      </c>
    </row>
    <row r="11" spans="2:3" ht="20.100000000000001" customHeight="1" x14ac:dyDescent="0.25">
      <c r="B11" s="7" t="s">
        <v>14</v>
      </c>
      <c r="C11" s="3">
        <v>4662</v>
      </c>
    </row>
    <row r="12" spans="2:3" ht="20.100000000000001" customHeight="1" x14ac:dyDescent="0.25">
      <c r="B12" s="8" t="s">
        <v>15</v>
      </c>
      <c r="C12" s="5">
        <v>3437</v>
      </c>
    </row>
    <row r="13" spans="2:3" ht="20.100000000000001" customHeight="1" x14ac:dyDescent="0.25">
      <c r="B13" s="7" t="s">
        <v>16</v>
      </c>
      <c r="C13" s="3">
        <v>1896</v>
      </c>
    </row>
    <row r="14" spans="2:3" ht="20.100000000000001" customHeight="1" x14ac:dyDescent="0.25">
      <c r="B14" s="8" t="s">
        <v>17</v>
      </c>
      <c r="C14" s="5">
        <v>7364</v>
      </c>
    </row>
  </sheetData>
  <mergeCells count="1">
    <mergeCell ref="B2:C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D04E6-F210-4F87-9457-EA69E0AA3C83}">
  <dimension ref="A3:D14"/>
  <sheetViews>
    <sheetView showGridLines="0" workbookViewId="0">
      <selection activeCell="P17" sqref="P17"/>
    </sheetView>
  </sheetViews>
  <sheetFormatPr defaultRowHeight="20.100000000000001" customHeight="1" x14ac:dyDescent="0.25"/>
  <cols>
    <col min="1" max="1" width="9" style="2"/>
    <col min="2" max="2" width="12.375" bestFit="1" customWidth="1"/>
    <col min="3" max="3" width="11.625" bestFit="1" customWidth="1"/>
    <col min="4" max="4" width="14.875" bestFit="1" customWidth="1"/>
  </cols>
  <sheetData>
    <row r="3" spans="2:4" ht="20.100000000000001" customHeight="1" x14ac:dyDescent="0.25">
      <c r="B3" s="38" t="s">
        <v>28</v>
      </c>
      <c r="C3" s="25" t="s">
        <v>30</v>
      </c>
      <c r="D3" s="25" t="s">
        <v>19</v>
      </c>
    </row>
    <row r="4" spans="2:4" ht="20.100000000000001" customHeight="1" x14ac:dyDescent="0.25">
      <c r="B4" s="39" t="s">
        <v>11</v>
      </c>
      <c r="C4" s="24">
        <v>7871</v>
      </c>
      <c r="D4" s="41">
        <v>7871</v>
      </c>
    </row>
    <row r="5" spans="2:4" ht="20.100000000000001" customHeight="1" x14ac:dyDescent="0.25">
      <c r="B5" s="39" t="s">
        <v>15</v>
      </c>
      <c r="C5" s="24">
        <v>3437</v>
      </c>
      <c r="D5" s="41">
        <v>11308</v>
      </c>
    </row>
    <row r="6" spans="2:4" ht="20.100000000000001" customHeight="1" x14ac:dyDescent="0.25">
      <c r="B6" s="39" t="s">
        <v>9</v>
      </c>
      <c r="C6" s="24">
        <v>5935</v>
      </c>
      <c r="D6" s="41">
        <v>17243</v>
      </c>
    </row>
    <row r="7" spans="2:4" ht="20.100000000000001" customHeight="1" x14ac:dyDescent="0.25">
      <c r="B7" s="39" t="s">
        <v>8</v>
      </c>
      <c r="C7" s="24">
        <v>1402</v>
      </c>
      <c r="D7" s="41">
        <v>18645</v>
      </c>
    </row>
    <row r="8" spans="2:4" ht="20.100000000000001" customHeight="1" x14ac:dyDescent="0.25">
      <c r="B8" s="39" t="s">
        <v>14</v>
      </c>
      <c r="C8" s="24">
        <v>4662</v>
      </c>
      <c r="D8" s="41">
        <v>23307</v>
      </c>
    </row>
    <row r="9" spans="2:4" ht="20.100000000000001" customHeight="1" x14ac:dyDescent="0.25">
      <c r="B9" s="39" t="s">
        <v>13</v>
      </c>
      <c r="C9" s="24">
        <v>1734</v>
      </c>
      <c r="D9" s="41">
        <v>25041</v>
      </c>
    </row>
    <row r="10" spans="2:4" ht="20.100000000000001" customHeight="1" x14ac:dyDescent="0.25">
      <c r="B10" s="39" t="s">
        <v>10</v>
      </c>
      <c r="C10" s="24">
        <v>6835</v>
      </c>
      <c r="D10" s="41">
        <v>31876</v>
      </c>
    </row>
    <row r="11" spans="2:4" ht="20.100000000000001" customHeight="1" x14ac:dyDescent="0.25">
      <c r="B11" s="39" t="s">
        <v>12</v>
      </c>
      <c r="C11" s="24">
        <v>9496</v>
      </c>
      <c r="D11" s="41">
        <v>41372</v>
      </c>
    </row>
    <row r="12" spans="2:4" ht="20.100000000000001" customHeight="1" x14ac:dyDescent="0.25">
      <c r="B12" s="39" t="s">
        <v>17</v>
      </c>
      <c r="C12" s="24">
        <v>7364</v>
      </c>
      <c r="D12" s="41">
        <v>48736</v>
      </c>
    </row>
    <row r="13" spans="2:4" ht="20.100000000000001" customHeight="1" x14ac:dyDescent="0.25">
      <c r="B13" s="39" t="s">
        <v>16</v>
      </c>
      <c r="C13" s="24">
        <v>1896</v>
      </c>
      <c r="D13" s="41">
        <v>50632</v>
      </c>
    </row>
    <row r="14" spans="2:4" ht="20.100000000000001" customHeight="1" x14ac:dyDescent="0.25">
      <c r="B14" s="39" t="s">
        <v>29</v>
      </c>
      <c r="C14" s="24">
        <v>50632</v>
      </c>
      <c r="D14" s="41">
        <v>50632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3F4F7-0BBF-4492-89A4-8FC0FCFA0125}">
  <dimension ref="B2:E14"/>
  <sheetViews>
    <sheetView showGridLines="0" workbookViewId="0">
      <selection activeCell="S20" sqref="S20"/>
    </sheetView>
  </sheetViews>
  <sheetFormatPr defaultRowHeight="20.100000000000001" customHeight="1" x14ac:dyDescent="0.25"/>
  <cols>
    <col min="2" max="2" width="11.75" customWidth="1"/>
    <col min="3" max="3" width="11.875" customWidth="1"/>
    <col min="4" max="4" width="12.375" customWidth="1"/>
    <col min="5" max="5" width="14.375" customWidth="1"/>
  </cols>
  <sheetData>
    <row r="2" spans="2:5" ht="20.100000000000001" customHeight="1" x14ac:dyDescent="0.35">
      <c r="B2" s="42" t="s">
        <v>32</v>
      </c>
      <c r="C2" s="42"/>
      <c r="D2" s="42"/>
      <c r="E2" s="42"/>
    </row>
    <row r="3" spans="2:5" ht="20.100000000000001" customHeight="1" x14ac:dyDescent="0.25">
      <c r="B3" s="2"/>
      <c r="C3" s="2"/>
      <c r="D3" s="2"/>
      <c r="E3" s="2"/>
    </row>
    <row r="4" spans="2:5" ht="20.100000000000001" customHeight="1" x14ac:dyDescent="0.25">
      <c r="B4" s="6" t="s">
        <v>1</v>
      </c>
      <c r="C4" s="4" t="s">
        <v>7</v>
      </c>
      <c r="D4" s="4" t="s">
        <v>0</v>
      </c>
      <c r="E4" s="13" t="s">
        <v>19</v>
      </c>
    </row>
    <row r="5" spans="2:5" ht="20.100000000000001" customHeight="1" x14ac:dyDescent="0.25">
      <c r="B5" s="7" t="s">
        <v>2</v>
      </c>
      <c r="C5" s="7" t="s">
        <v>8</v>
      </c>
      <c r="D5" s="3">
        <v>1402</v>
      </c>
      <c r="E5" s="17"/>
    </row>
    <row r="6" spans="2:5" ht="20.100000000000001" customHeight="1" x14ac:dyDescent="0.25">
      <c r="B6" s="8" t="s">
        <v>2</v>
      </c>
      <c r="C6" s="8" t="s">
        <v>9</v>
      </c>
      <c r="D6" s="5">
        <v>5935</v>
      </c>
      <c r="E6" s="18"/>
    </row>
    <row r="7" spans="2:5" ht="20.100000000000001" customHeight="1" x14ac:dyDescent="0.25">
      <c r="B7" s="7" t="s">
        <v>3</v>
      </c>
      <c r="C7" s="7" t="s">
        <v>10</v>
      </c>
      <c r="D7" s="3">
        <v>6835</v>
      </c>
      <c r="E7" s="18"/>
    </row>
    <row r="8" spans="2:5" ht="20.100000000000001" customHeight="1" x14ac:dyDescent="0.25">
      <c r="B8" s="8" t="s">
        <v>4</v>
      </c>
      <c r="C8" s="8" t="s">
        <v>11</v>
      </c>
      <c r="D8" s="5">
        <v>7871</v>
      </c>
      <c r="E8" s="18"/>
    </row>
    <row r="9" spans="2:5" ht="20.100000000000001" customHeight="1" x14ac:dyDescent="0.25">
      <c r="B9" s="7" t="s">
        <v>2</v>
      </c>
      <c r="C9" s="7" t="s">
        <v>12</v>
      </c>
      <c r="D9" s="3">
        <v>9496</v>
      </c>
      <c r="E9" s="18"/>
    </row>
    <row r="10" spans="2:5" ht="20.100000000000001" customHeight="1" x14ac:dyDescent="0.25">
      <c r="B10" s="8" t="s">
        <v>2</v>
      </c>
      <c r="C10" s="8" t="s">
        <v>13</v>
      </c>
      <c r="D10" s="5">
        <v>1734</v>
      </c>
      <c r="E10" s="18"/>
    </row>
    <row r="11" spans="2:5" ht="20.100000000000001" customHeight="1" x14ac:dyDescent="0.25">
      <c r="B11" s="7" t="s">
        <v>3</v>
      </c>
      <c r="C11" s="7" t="s">
        <v>14</v>
      </c>
      <c r="D11" s="3">
        <v>4662</v>
      </c>
      <c r="E11" s="18"/>
    </row>
    <row r="12" spans="2:5" ht="20.100000000000001" customHeight="1" x14ac:dyDescent="0.25">
      <c r="B12" s="8" t="s">
        <v>5</v>
      </c>
      <c r="C12" s="8" t="s">
        <v>15</v>
      </c>
      <c r="D12" s="5">
        <v>3437</v>
      </c>
      <c r="E12" s="18"/>
    </row>
    <row r="13" spans="2:5" ht="20.100000000000001" customHeight="1" x14ac:dyDescent="0.25">
      <c r="B13" s="7" t="s">
        <v>4</v>
      </c>
      <c r="C13" s="7" t="s">
        <v>16</v>
      </c>
      <c r="D13" s="3">
        <v>1896</v>
      </c>
      <c r="E13" s="18"/>
    </row>
    <row r="14" spans="2:5" ht="20.100000000000001" customHeight="1" x14ac:dyDescent="0.25">
      <c r="B14" s="8" t="s">
        <v>4</v>
      </c>
      <c r="C14" s="8" t="s">
        <v>17</v>
      </c>
      <c r="D14" s="5">
        <v>7364</v>
      </c>
      <c r="E14" s="18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D5EEF-7531-4332-B46D-073DAD5BEC21}">
  <dimension ref="B2:E14"/>
  <sheetViews>
    <sheetView showGridLines="0" workbookViewId="0">
      <selection activeCell="E7" sqref="E7"/>
    </sheetView>
  </sheetViews>
  <sheetFormatPr defaultRowHeight="20.100000000000001" customHeight="1" x14ac:dyDescent="0.25"/>
  <cols>
    <col min="2" max="2" width="11.75" customWidth="1"/>
    <col min="3" max="3" width="11.875" customWidth="1"/>
    <col min="4" max="4" width="12.375" customWidth="1"/>
    <col min="5" max="5" width="14.375" customWidth="1"/>
  </cols>
  <sheetData>
    <row r="2" spans="2:5" ht="20.100000000000001" customHeight="1" x14ac:dyDescent="0.3">
      <c r="B2" s="16" t="s">
        <v>18</v>
      </c>
      <c r="C2" s="16"/>
      <c r="D2" s="16"/>
      <c r="E2" s="16"/>
    </row>
    <row r="3" spans="2:5" ht="20.100000000000001" customHeight="1" x14ac:dyDescent="0.25">
      <c r="B3" s="2"/>
      <c r="C3" s="2"/>
      <c r="D3" s="2"/>
    </row>
    <row r="4" spans="2:5" ht="20.100000000000001" customHeight="1" x14ac:dyDescent="0.25">
      <c r="B4" s="6" t="s">
        <v>1</v>
      </c>
      <c r="C4" s="4" t="s">
        <v>7</v>
      </c>
      <c r="D4" s="4" t="s">
        <v>0</v>
      </c>
      <c r="E4" s="13" t="s">
        <v>19</v>
      </c>
    </row>
    <row r="5" spans="2:5" ht="20.100000000000001" customHeight="1" x14ac:dyDescent="0.25">
      <c r="B5" s="7" t="s">
        <v>2</v>
      </c>
      <c r="C5" s="7" t="s">
        <v>8</v>
      </c>
      <c r="D5" s="3">
        <v>1402</v>
      </c>
      <c r="E5" s="17">
        <f>D5</f>
        <v>1402</v>
      </c>
    </row>
    <row r="6" spans="2:5" ht="20.100000000000001" customHeight="1" x14ac:dyDescent="0.25">
      <c r="B6" s="8" t="s">
        <v>2</v>
      </c>
      <c r="C6" s="8" t="s">
        <v>9</v>
      </c>
      <c r="D6" s="5">
        <v>5935</v>
      </c>
      <c r="E6" s="18">
        <f>D6+E5</f>
        <v>7337</v>
      </c>
    </row>
    <row r="7" spans="2:5" ht="20.100000000000001" customHeight="1" x14ac:dyDescent="0.25">
      <c r="B7" s="7" t="s">
        <v>3</v>
      </c>
      <c r="C7" s="7" t="s">
        <v>10</v>
      </c>
      <c r="D7" s="3">
        <v>6835</v>
      </c>
      <c r="E7" s="18">
        <f t="shared" ref="E7:E14" si="0">D7+E6</f>
        <v>14172</v>
      </c>
    </row>
    <row r="8" spans="2:5" ht="20.100000000000001" customHeight="1" x14ac:dyDescent="0.25">
      <c r="B8" s="8" t="s">
        <v>4</v>
      </c>
      <c r="C8" s="8" t="s">
        <v>11</v>
      </c>
      <c r="D8" s="5">
        <v>7871</v>
      </c>
      <c r="E8" s="18">
        <f t="shared" si="0"/>
        <v>22043</v>
      </c>
    </row>
    <row r="9" spans="2:5" ht="20.100000000000001" customHeight="1" x14ac:dyDescent="0.25">
      <c r="B9" s="7" t="s">
        <v>2</v>
      </c>
      <c r="C9" s="7" t="s">
        <v>12</v>
      </c>
      <c r="D9" s="3">
        <v>9496</v>
      </c>
      <c r="E9" s="18">
        <f t="shared" si="0"/>
        <v>31539</v>
      </c>
    </row>
    <row r="10" spans="2:5" ht="20.100000000000001" customHeight="1" x14ac:dyDescent="0.25">
      <c r="B10" s="8" t="s">
        <v>2</v>
      </c>
      <c r="C10" s="8" t="s">
        <v>13</v>
      </c>
      <c r="D10" s="5">
        <v>1734</v>
      </c>
      <c r="E10" s="18">
        <f t="shared" si="0"/>
        <v>33273</v>
      </c>
    </row>
    <row r="11" spans="2:5" ht="20.100000000000001" customHeight="1" x14ac:dyDescent="0.25">
      <c r="B11" s="7" t="s">
        <v>3</v>
      </c>
      <c r="C11" s="7" t="s">
        <v>14</v>
      </c>
      <c r="D11" s="3">
        <v>4662</v>
      </c>
      <c r="E11" s="18">
        <f t="shared" si="0"/>
        <v>37935</v>
      </c>
    </row>
    <row r="12" spans="2:5" ht="20.100000000000001" customHeight="1" x14ac:dyDescent="0.25">
      <c r="B12" s="8" t="s">
        <v>5</v>
      </c>
      <c r="C12" s="8" t="s">
        <v>15</v>
      </c>
      <c r="D12" s="5">
        <v>3437</v>
      </c>
      <c r="E12" s="18">
        <f t="shared" si="0"/>
        <v>41372</v>
      </c>
    </row>
    <row r="13" spans="2:5" ht="20.100000000000001" customHeight="1" x14ac:dyDescent="0.25">
      <c r="B13" s="7" t="s">
        <v>4</v>
      </c>
      <c r="C13" s="7" t="s">
        <v>16</v>
      </c>
      <c r="D13" s="3">
        <v>1896</v>
      </c>
      <c r="E13" s="18">
        <f t="shared" si="0"/>
        <v>43268</v>
      </c>
    </row>
    <row r="14" spans="2:5" ht="20.100000000000001" customHeight="1" x14ac:dyDescent="0.25">
      <c r="B14" s="8" t="s">
        <v>4</v>
      </c>
      <c r="C14" s="8" t="s">
        <v>17</v>
      </c>
      <c r="D14" s="5">
        <v>7364</v>
      </c>
      <c r="E14" s="18">
        <f t="shared" si="0"/>
        <v>50632</v>
      </c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96750-4DF5-4040-AC70-FC5AB32A98F2}">
  <dimension ref="B2:E14"/>
  <sheetViews>
    <sheetView showGridLines="0" workbookViewId="0">
      <selection activeCell="E7" sqref="E7"/>
    </sheetView>
  </sheetViews>
  <sheetFormatPr defaultRowHeight="20.100000000000001" customHeight="1" x14ac:dyDescent="0.25"/>
  <cols>
    <col min="2" max="2" width="11.75" customWidth="1"/>
    <col min="3" max="3" width="11.875" customWidth="1"/>
    <col min="4" max="4" width="12.375" customWidth="1"/>
    <col min="5" max="5" width="14.375" customWidth="1"/>
  </cols>
  <sheetData>
    <row r="2" spans="2:5" ht="20.100000000000001" customHeight="1" x14ac:dyDescent="0.3">
      <c r="B2" s="16" t="s">
        <v>20</v>
      </c>
      <c r="C2" s="16"/>
      <c r="D2" s="16"/>
      <c r="E2" s="16"/>
    </row>
    <row r="3" spans="2:5" ht="20.100000000000001" customHeight="1" x14ac:dyDescent="0.25">
      <c r="B3" s="2"/>
      <c r="C3" s="2"/>
      <c r="D3" s="2"/>
      <c r="E3" s="2"/>
    </row>
    <row r="4" spans="2:5" ht="20.100000000000001" customHeight="1" x14ac:dyDescent="0.25">
      <c r="B4" s="6" t="s">
        <v>1</v>
      </c>
      <c r="C4" s="4" t="s">
        <v>7</v>
      </c>
      <c r="D4" s="4" t="s">
        <v>0</v>
      </c>
      <c r="E4" s="13" t="s">
        <v>19</v>
      </c>
    </row>
    <row r="5" spans="2:5" ht="20.100000000000001" customHeight="1" x14ac:dyDescent="0.25">
      <c r="B5" s="7" t="s">
        <v>2</v>
      </c>
      <c r="C5" s="7" t="s">
        <v>8</v>
      </c>
      <c r="D5" s="3">
        <v>1402</v>
      </c>
      <c r="E5" s="17">
        <f>SUM(D5)</f>
        <v>1402</v>
      </c>
    </row>
    <row r="6" spans="2:5" ht="20.100000000000001" customHeight="1" x14ac:dyDescent="0.25">
      <c r="B6" s="8" t="s">
        <v>2</v>
      </c>
      <c r="C6" s="8" t="s">
        <v>9</v>
      </c>
      <c r="D6" s="5">
        <v>5935</v>
      </c>
      <c r="E6" s="18">
        <f>SUM(D6,E5)</f>
        <v>7337</v>
      </c>
    </row>
    <row r="7" spans="2:5" ht="20.100000000000001" customHeight="1" x14ac:dyDescent="0.25">
      <c r="B7" s="7" t="s">
        <v>3</v>
      </c>
      <c r="C7" s="7" t="s">
        <v>10</v>
      </c>
      <c r="D7" s="3">
        <v>6835</v>
      </c>
      <c r="E7" s="18">
        <f t="shared" ref="E7:E14" si="0">SUM(D7,E6)</f>
        <v>14172</v>
      </c>
    </row>
    <row r="8" spans="2:5" ht="20.100000000000001" customHeight="1" x14ac:dyDescent="0.25">
      <c r="B8" s="8" t="s">
        <v>4</v>
      </c>
      <c r="C8" s="8" t="s">
        <v>11</v>
      </c>
      <c r="D8" s="5">
        <v>7871</v>
      </c>
      <c r="E8" s="18">
        <f t="shared" si="0"/>
        <v>22043</v>
      </c>
    </row>
    <row r="9" spans="2:5" ht="20.100000000000001" customHeight="1" x14ac:dyDescent="0.25">
      <c r="B9" s="7" t="s">
        <v>2</v>
      </c>
      <c r="C9" s="7" t="s">
        <v>12</v>
      </c>
      <c r="D9" s="3">
        <v>9496</v>
      </c>
      <c r="E9" s="18">
        <f t="shared" si="0"/>
        <v>31539</v>
      </c>
    </row>
    <row r="10" spans="2:5" ht="20.100000000000001" customHeight="1" x14ac:dyDescent="0.25">
      <c r="B10" s="8" t="s">
        <v>2</v>
      </c>
      <c r="C10" s="8" t="s">
        <v>13</v>
      </c>
      <c r="D10" s="5">
        <v>1734</v>
      </c>
      <c r="E10" s="18">
        <f t="shared" si="0"/>
        <v>33273</v>
      </c>
    </row>
    <row r="11" spans="2:5" ht="20.100000000000001" customHeight="1" x14ac:dyDescent="0.25">
      <c r="B11" s="7" t="s">
        <v>3</v>
      </c>
      <c r="C11" s="7" t="s">
        <v>14</v>
      </c>
      <c r="D11" s="3">
        <v>4662</v>
      </c>
      <c r="E11" s="18">
        <f t="shared" si="0"/>
        <v>37935</v>
      </c>
    </row>
    <row r="12" spans="2:5" ht="20.100000000000001" customHeight="1" x14ac:dyDescent="0.25">
      <c r="B12" s="8" t="s">
        <v>5</v>
      </c>
      <c r="C12" s="8" t="s">
        <v>15</v>
      </c>
      <c r="D12" s="5">
        <v>3437</v>
      </c>
      <c r="E12" s="18">
        <f t="shared" si="0"/>
        <v>41372</v>
      </c>
    </row>
    <row r="13" spans="2:5" ht="20.100000000000001" customHeight="1" x14ac:dyDescent="0.25">
      <c r="B13" s="7" t="s">
        <v>4</v>
      </c>
      <c r="C13" s="7" t="s">
        <v>16</v>
      </c>
      <c r="D13" s="3">
        <v>1896</v>
      </c>
      <c r="E13" s="18">
        <f t="shared" si="0"/>
        <v>43268</v>
      </c>
    </row>
    <row r="14" spans="2:5" ht="20.100000000000001" customHeight="1" x14ac:dyDescent="0.25">
      <c r="B14" s="8" t="s">
        <v>4</v>
      </c>
      <c r="C14" s="8" t="s">
        <v>17</v>
      </c>
      <c r="D14" s="5">
        <v>7364</v>
      </c>
      <c r="E14" s="18">
        <f t="shared" si="0"/>
        <v>50632</v>
      </c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8887B-CC22-439C-B7D3-575B2BA735D0}">
  <dimension ref="B2:E14"/>
  <sheetViews>
    <sheetView showGridLines="0" workbookViewId="0">
      <selection activeCell="E6" sqref="E6"/>
    </sheetView>
  </sheetViews>
  <sheetFormatPr defaultRowHeight="20.100000000000001" customHeight="1" x14ac:dyDescent="0.25"/>
  <cols>
    <col min="2" max="2" width="11.75" customWidth="1"/>
    <col min="3" max="3" width="11.875" customWidth="1"/>
    <col min="4" max="4" width="12.375" customWidth="1"/>
    <col min="5" max="5" width="14.375" customWidth="1"/>
  </cols>
  <sheetData>
    <row r="2" spans="2:5" ht="20.100000000000001" customHeight="1" x14ac:dyDescent="0.3">
      <c r="B2" s="16" t="s">
        <v>21</v>
      </c>
      <c r="C2" s="16"/>
      <c r="D2" s="16"/>
      <c r="E2" s="16"/>
    </row>
    <row r="3" spans="2:5" ht="20.100000000000001" customHeight="1" x14ac:dyDescent="0.25">
      <c r="B3" s="2"/>
      <c r="C3" s="2"/>
      <c r="D3" s="2"/>
      <c r="E3" s="2"/>
    </row>
    <row r="4" spans="2:5" ht="20.100000000000001" customHeight="1" x14ac:dyDescent="0.25">
      <c r="B4" s="6" t="s">
        <v>1</v>
      </c>
      <c r="C4" s="4" t="s">
        <v>7</v>
      </c>
      <c r="D4" s="4" t="s">
        <v>0</v>
      </c>
      <c r="E4" s="4" t="s">
        <v>19</v>
      </c>
    </row>
    <row r="5" spans="2:5" ht="20.100000000000001" customHeight="1" x14ac:dyDescent="0.25">
      <c r="B5" s="7" t="s">
        <v>2</v>
      </c>
      <c r="C5" s="7" t="s">
        <v>8</v>
      </c>
      <c r="D5" s="3">
        <v>1402</v>
      </c>
      <c r="E5" s="3">
        <f>SUM($D$5:D5)</f>
        <v>1402</v>
      </c>
    </row>
    <row r="6" spans="2:5" ht="20.100000000000001" customHeight="1" x14ac:dyDescent="0.25">
      <c r="B6" s="8" t="s">
        <v>2</v>
      </c>
      <c r="C6" s="8" t="s">
        <v>9</v>
      </c>
      <c r="D6" s="5">
        <v>5935</v>
      </c>
      <c r="E6" s="5">
        <f>SUM($D$5:D6)</f>
        <v>7337</v>
      </c>
    </row>
    <row r="7" spans="2:5" ht="20.100000000000001" customHeight="1" x14ac:dyDescent="0.25">
      <c r="B7" s="7" t="s">
        <v>3</v>
      </c>
      <c r="C7" s="7" t="s">
        <v>10</v>
      </c>
      <c r="D7" s="3">
        <v>6835</v>
      </c>
      <c r="E7" s="3">
        <f>SUM($D$5:D7)</f>
        <v>14172</v>
      </c>
    </row>
    <row r="8" spans="2:5" ht="20.100000000000001" customHeight="1" x14ac:dyDescent="0.25">
      <c r="B8" s="8" t="s">
        <v>4</v>
      </c>
      <c r="C8" s="8" t="s">
        <v>11</v>
      </c>
      <c r="D8" s="5">
        <v>7871</v>
      </c>
      <c r="E8" s="5">
        <f>SUM($D$5:D8)</f>
        <v>22043</v>
      </c>
    </row>
    <row r="9" spans="2:5" ht="20.100000000000001" customHeight="1" x14ac:dyDescent="0.25">
      <c r="B9" s="7" t="s">
        <v>2</v>
      </c>
      <c r="C9" s="7" t="s">
        <v>12</v>
      </c>
      <c r="D9" s="3">
        <v>9496</v>
      </c>
      <c r="E9" s="3">
        <f>SUM($D$5:D9)</f>
        <v>31539</v>
      </c>
    </row>
    <row r="10" spans="2:5" ht="20.100000000000001" customHeight="1" x14ac:dyDescent="0.25">
      <c r="B10" s="8" t="s">
        <v>2</v>
      </c>
      <c r="C10" s="8" t="s">
        <v>13</v>
      </c>
      <c r="D10" s="5">
        <v>1734</v>
      </c>
      <c r="E10" s="5">
        <f>SUM($D$5:D10)</f>
        <v>33273</v>
      </c>
    </row>
    <row r="11" spans="2:5" ht="20.100000000000001" customHeight="1" x14ac:dyDescent="0.25">
      <c r="B11" s="7" t="s">
        <v>3</v>
      </c>
      <c r="C11" s="7" t="s">
        <v>14</v>
      </c>
      <c r="D11" s="3">
        <v>4662</v>
      </c>
      <c r="E11" s="3">
        <f>SUM($D$5:D11)</f>
        <v>37935</v>
      </c>
    </row>
    <row r="12" spans="2:5" ht="20.100000000000001" customHeight="1" x14ac:dyDescent="0.25">
      <c r="B12" s="8" t="s">
        <v>5</v>
      </c>
      <c r="C12" s="8" t="s">
        <v>15</v>
      </c>
      <c r="D12" s="5">
        <v>3437</v>
      </c>
      <c r="E12" s="5">
        <f>SUM($D$5:D12)</f>
        <v>41372</v>
      </c>
    </row>
    <row r="13" spans="2:5" ht="20.100000000000001" customHeight="1" x14ac:dyDescent="0.25">
      <c r="B13" s="7" t="s">
        <v>4</v>
      </c>
      <c r="C13" s="7" t="s">
        <v>16</v>
      </c>
      <c r="D13" s="3">
        <v>1896</v>
      </c>
      <c r="E13" s="3">
        <f>SUM($D$5:D13)</f>
        <v>43268</v>
      </c>
    </row>
    <row r="14" spans="2:5" ht="20.100000000000001" customHeight="1" x14ac:dyDescent="0.25">
      <c r="B14" s="8" t="s">
        <v>4</v>
      </c>
      <c r="C14" s="8" t="s">
        <v>17</v>
      </c>
      <c r="D14" s="5">
        <v>7364</v>
      </c>
      <c r="E14" s="5">
        <f>SUM($D$5:D14)</f>
        <v>50632</v>
      </c>
    </row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098F9-DDE7-4CF7-84F8-BE9E16D853C3}">
  <dimension ref="B2:E14"/>
  <sheetViews>
    <sheetView showGridLines="0" workbookViewId="0">
      <selection activeCell="E5" sqref="E5"/>
    </sheetView>
  </sheetViews>
  <sheetFormatPr defaultRowHeight="20.100000000000001" customHeight="1" x14ac:dyDescent="0.25"/>
  <cols>
    <col min="2" max="2" width="11.75" customWidth="1"/>
    <col min="3" max="3" width="11.875" customWidth="1"/>
    <col min="4" max="4" width="12.375" customWidth="1"/>
    <col min="5" max="5" width="14.375" customWidth="1"/>
  </cols>
  <sheetData>
    <row r="2" spans="2:5" ht="20.100000000000001" customHeight="1" x14ac:dyDescent="0.3">
      <c r="B2" s="16" t="s">
        <v>22</v>
      </c>
      <c r="C2" s="16"/>
      <c r="D2" s="16"/>
      <c r="E2" s="16"/>
    </row>
    <row r="3" spans="2:5" ht="20.100000000000001" customHeight="1" x14ac:dyDescent="0.25">
      <c r="B3" s="2"/>
      <c r="C3" s="2"/>
      <c r="D3" s="2"/>
      <c r="E3" s="2"/>
    </row>
    <row r="4" spans="2:5" ht="48" customHeight="1" x14ac:dyDescent="0.25">
      <c r="B4" s="6" t="s">
        <v>1</v>
      </c>
      <c r="C4" s="4" t="s">
        <v>7</v>
      </c>
      <c r="D4" s="4" t="s">
        <v>0</v>
      </c>
      <c r="E4" s="19" t="s">
        <v>26</v>
      </c>
    </row>
    <row r="5" spans="2:5" ht="20.100000000000001" customHeight="1" x14ac:dyDescent="0.25">
      <c r="B5" s="7" t="s">
        <v>2</v>
      </c>
      <c r="C5" s="7" t="s">
        <v>8</v>
      </c>
      <c r="D5" s="3">
        <v>1402</v>
      </c>
      <c r="E5" s="3">
        <f>SUMIF($B$5:B5,"North",$D$5:D5)</f>
        <v>1402</v>
      </c>
    </row>
    <row r="6" spans="2:5" ht="20.100000000000001" customHeight="1" x14ac:dyDescent="0.25">
      <c r="B6" s="8" t="s">
        <v>2</v>
      </c>
      <c r="C6" s="8" t="s">
        <v>9</v>
      </c>
      <c r="D6" s="5">
        <v>5935</v>
      </c>
      <c r="E6" s="5">
        <f>SUMIF($B$5:B6,"North",$D$5:D6)</f>
        <v>7337</v>
      </c>
    </row>
    <row r="7" spans="2:5" ht="20.100000000000001" customHeight="1" x14ac:dyDescent="0.25">
      <c r="B7" s="7" t="s">
        <v>3</v>
      </c>
      <c r="C7" s="7" t="s">
        <v>10</v>
      </c>
      <c r="D7" s="3">
        <v>6835</v>
      </c>
      <c r="E7" s="3">
        <f>SUMIF($B$5:B7,"North",$D$5:D7)</f>
        <v>7337</v>
      </c>
    </row>
    <row r="8" spans="2:5" ht="20.100000000000001" customHeight="1" x14ac:dyDescent="0.25">
      <c r="B8" s="8" t="s">
        <v>4</v>
      </c>
      <c r="C8" s="8" t="s">
        <v>11</v>
      </c>
      <c r="D8" s="5">
        <v>7871</v>
      </c>
      <c r="E8" s="5">
        <f>SUMIF($B$5:B8,"North",$D$5:D8)</f>
        <v>7337</v>
      </c>
    </row>
    <row r="9" spans="2:5" ht="20.100000000000001" customHeight="1" x14ac:dyDescent="0.25">
      <c r="B9" s="7" t="s">
        <v>2</v>
      </c>
      <c r="C9" s="7" t="s">
        <v>12</v>
      </c>
      <c r="D9" s="3">
        <v>9496</v>
      </c>
      <c r="E9" s="3">
        <f>SUMIF($B$5:B9,"North",$D$5:D9)</f>
        <v>16833</v>
      </c>
    </row>
    <row r="10" spans="2:5" ht="20.100000000000001" customHeight="1" x14ac:dyDescent="0.25">
      <c r="B10" s="8" t="s">
        <v>2</v>
      </c>
      <c r="C10" s="8" t="s">
        <v>13</v>
      </c>
      <c r="D10" s="5">
        <v>1734</v>
      </c>
      <c r="E10" s="5">
        <f>SUMIF($B$5:B10,"North",$D$5:D10)</f>
        <v>18567</v>
      </c>
    </row>
    <row r="11" spans="2:5" ht="20.100000000000001" customHeight="1" x14ac:dyDescent="0.25">
      <c r="B11" s="7" t="s">
        <v>3</v>
      </c>
      <c r="C11" s="7" t="s">
        <v>14</v>
      </c>
      <c r="D11" s="3">
        <v>4662</v>
      </c>
      <c r="E11" s="3">
        <f>SUMIF($B$5:B11,"North",$D$5:D11)</f>
        <v>18567</v>
      </c>
    </row>
    <row r="12" spans="2:5" ht="20.100000000000001" customHeight="1" x14ac:dyDescent="0.25">
      <c r="B12" s="8" t="s">
        <v>5</v>
      </c>
      <c r="C12" s="8" t="s">
        <v>15</v>
      </c>
      <c r="D12" s="5">
        <v>3437</v>
      </c>
      <c r="E12" s="5">
        <f>SUMIF($B$5:B12,"North",$D$5:D12)</f>
        <v>18567</v>
      </c>
    </row>
    <row r="13" spans="2:5" ht="20.100000000000001" customHeight="1" x14ac:dyDescent="0.25">
      <c r="B13" s="7" t="s">
        <v>4</v>
      </c>
      <c r="C13" s="7" t="s">
        <v>16</v>
      </c>
      <c r="D13" s="3">
        <v>1896</v>
      </c>
      <c r="E13" s="3">
        <f>SUMIF($B$5:B13,"North",$D$5:D13)</f>
        <v>18567</v>
      </c>
    </row>
    <row r="14" spans="2:5" ht="20.100000000000001" customHeight="1" x14ac:dyDescent="0.25">
      <c r="B14" s="8" t="s">
        <v>4</v>
      </c>
      <c r="C14" s="8" t="s">
        <v>17</v>
      </c>
      <c r="D14" s="5">
        <v>7364</v>
      </c>
      <c r="E14" s="5">
        <f>SUMIF($B$5:B14,"North",$D$5:D14)</f>
        <v>18567</v>
      </c>
    </row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898F5-6A7D-4764-A45D-51C6D7FC6C14}">
  <dimension ref="B2:E14"/>
  <sheetViews>
    <sheetView showGridLines="0" workbookViewId="0">
      <selection activeCell="B2" sqref="B2:D2"/>
    </sheetView>
  </sheetViews>
  <sheetFormatPr defaultRowHeight="20.100000000000001" customHeight="1" x14ac:dyDescent="0.25"/>
  <cols>
    <col min="2" max="2" width="11.75" customWidth="1"/>
    <col min="3" max="3" width="11.875" customWidth="1"/>
    <col min="4" max="4" width="12.375" customWidth="1"/>
    <col min="5" max="5" width="14.375" customWidth="1"/>
  </cols>
  <sheetData>
    <row r="2" spans="2:5" ht="20.100000000000001" customHeight="1" x14ac:dyDescent="0.3">
      <c r="B2" s="16" t="s">
        <v>23</v>
      </c>
      <c r="C2" s="16"/>
      <c r="D2" s="16"/>
      <c r="E2" s="14"/>
    </row>
    <row r="3" spans="2:5" ht="20.100000000000001" customHeight="1" x14ac:dyDescent="0.25">
      <c r="B3" s="2"/>
      <c r="C3" s="2"/>
      <c r="D3" s="2"/>
      <c r="E3" s="2"/>
    </row>
    <row r="4" spans="2:5" ht="20.100000000000001" customHeight="1" x14ac:dyDescent="0.25">
      <c r="B4" s="6" t="s">
        <v>1</v>
      </c>
      <c r="C4" s="4" t="s">
        <v>7</v>
      </c>
      <c r="D4" s="1" t="s">
        <v>0</v>
      </c>
    </row>
    <row r="5" spans="2:5" ht="20.100000000000001" customHeight="1" x14ac:dyDescent="0.25">
      <c r="B5" s="7" t="s">
        <v>2</v>
      </c>
      <c r="C5" s="7" t="s">
        <v>8</v>
      </c>
      <c r="D5" s="9">
        <v>1402</v>
      </c>
    </row>
    <row r="6" spans="2:5" ht="20.100000000000001" customHeight="1" x14ac:dyDescent="0.25">
      <c r="B6" s="8" t="s">
        <v>2</v>
      </c>
      <c r="C6" s="8" t="s">
        <v>9</v>
      </c>
      <c r="D6" s="10">
        <v>5935</v>
      </c>
    </row>
    <row r="7" spans="2:5" ht="20.100000000000001" customHeight="1" x14ac:dyDescent="0.25">
      <c r="B7" s="7" t="s">
        <v>3</v>
      </c>
      <c r="C7" s="7" t="s">
        <v>10</v>
      </c>
      <c r="D7" s="9">
        <v>6835</v>
      </c>
    </row>
    <row r="8" spans="2:5" ht="20.100000000000001" customHeight="1" x14ac:dyDescent="0.25">
      <c r="B8" s="8" t="s">
        <v>4</v>
      </c>
      <c r="C8" s="8" t="s">
        <v>11</v>
      </c>
      <c r="D8" s="10">
        <v>7871</v>
      </c>
    </row>
    <row r="9" spans="2:5" ht="20.100000000000001" customHeight="1" x14ac:dyDescent="0.25">
      <c r="B9" s="7" t="s">
        <v>2</v>
      </c>
      <c r="C9" s="7" t="s">
        <v>12</v>
      </c>
      <c r="D9" s="9">
        <v>9496</v>
      </c>
    </row>
    <row r="10" spans="2:5" ht="20.100000000000001" customHeight="1" x14ac:dyDescent="0.25">
      <c r="B10" s="8" t="s">
        <v>2</v>
      </c>
      <c r="C10" s="8" t="s">
        <v>13</v>
      </c>
      <c r="D10" s="10">
        <v>1734</v>
      </c>
    </row>
    <row r="11" spans="2:5" ht="20.100000000000001" customHeight="1" x14ac:dyDescent="0.25">
      <c r="B11" s="7" t="s">
        <v>3</v>
      </c>
      <c r="C11" s="7" t="s">
        <v>14</v>
      </c>
      <c r="D11" s="9">
        <v>4662</v>
      </c>
    </row>
    <row r="12" spans="2:5" ht="20.100000000000001" customHeight="1" x14ac:dyDescent="0.25">
      <c r="B12" s="8" t="s">
        <v>5</v>
      </c>
      <c r="C12" s="8" t="s">
        <v>15</v>
      </c>
      <c r="D12" s="10">
        <v>3437</v>
      </c>
    </row>
    <row r="13" spans="2:5" ht="20.100000000000001" customHeight="1" x14ac:dyDescent="0.25">
      <c r="B13" s="7" t="s">
        <v>4</v>
      </c>
      <c r="C13" s="7" t="s">
        <v>16</v>
      </c>
      <c r="D13" s="9">
        <v>1896</v>
      </c>
    </row>
    <row r="14" spans="2:5" ht="20.100000000000001" customHeight="1" x14ac:dyDescent="0.25">
      <c r="B14" s="11" t="s">
        <v>4</v>
      </c>
      <c r="C14" s="11" t="s">
        <v>17</v>
      </c>
      <c r="D14" s="12">
        <v>7364</v>
      </c>
    </row>
  </sheetData>
  <mergeCells count="1">
    <mergeCell ref="B2:D2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E9370-C713-4153-B517-B698FA041B19}">
  <dimension ref="A1:E15"/>
  <sheetViews>
    <sheetView showGridLines="0" workbookViewId="0">
      <selection activeCell="Q18" sqref="Q18"/>
    </sheetView>
  </sheetViews>
  <sheetFormatPr defaultRowHeight="20.100000000000001" customHeight="1" x14ac:dyDescent="0.25"/>
  <cols>
    <col min="1" max="1" width="9" style="2"/>
    <col min="2" max="2" width="8.75" bestFit="1" customWidth="1"/>
    <col min="3" max="3" width="12" customWidth="1"/>
    <col min="4" max="4" width="10.75" customWidth="1"/>
    <col min="5" max="5" width="17.25" customWidth="1"/>
  </cols>
  <sheetData>
    <row r="1" spans="2:5" s="2" customFormat="1" ht="20.100000000000001" customHeight="1" x14ac:dyDescent="0.25"/>
    <row r="2" spans="2:5" s="2" customFormat="1" ht="20.100000000000001" customHeight="1" x14ac:dyDescent="0.3">
      <c r="B2" s="16" t="s">
        <v>23</v>
      </c>
      <c r="C2" s="16"/>
      <c r="D2" s="16"/>
      <c r="E2" s="16"/>
    </row>
    <row r="3" spans="2:5" s="2" customFormat="1" ht="20.100000000000001" customHeight="1" x14ac:dyDescent="0.25"/>
    <row r="4" spans="2:5" s="2" customFormat="1" ht="20.100000000000001" customHeight="1" x14ac:dyDescent="0.25"/>
    <row r="5" spans="2:5" ht="20.100000000000001" customHeight="1" x14ac:dyDescent="0.25">
      <c r="B5" s="20" t="s">
        <v>1</v>
      </c>
      <c r="C5" s="21" t="s">
        <v>7</v>
      </c>
      <c r="D5" s="21" t="s">
        <v>0</v>
      </c>
      <c r="E5" s="22" t="s">
        <v>27</v>
      </c>
    </row>
    <row r="6" spans="2:5" ht="20.100000000000001" customHeight="1" x14ac:dyDescent="0.25">
      <c r="B6" s="23" t="s">
        <v>2</v>
      </c>
      <c r="C6" s="24" t="s">
        <v>8</v>
      </c>
      <c r="D6" s="28">
        <v>1402</v>
      </c>
      <c r="E6" s="29">
        <v>1402</v>
      </c>
    </row>
    <row r="7" spans="2:5" ht="20.100000000000001" customHeight="1" x14ac:dyDescent="0.25">
      <c r="B7" s="23" t="s">
        <v>2</v>
      </c>
      <c r="C7" s="24" t="s">
        <v>9</v>
      </c>
      <c r="D7" s="28">
        <v>5935</v>
      </c>
      <c r="E7" s="29">
        <v>7337</v>
      </c>
    </row>
    <row r="8" spans="2:5" ht="20.100000000000001" customHeight="1" x14ac:dyDescent="0.25">
      <c r="B8" s="23" t="s">
        <v>3</v>
      </c>
      <c r="C8" s="24" t="s">
        <v>10</v>
      </c>
      <c r="D8" s="28">
        <v>6835</v>
      </c>
      <c r="E8" s="29">
        <v>14172</v>
      </c>
    </row>
    <row r="9" spans="2:5" ht="20.100000000000001" customHeight="1" x14ac:dyDescent="0.25">
      <c r="B9" s="23" t="s">
        <v>4</v>
      </c>
      <c r="C9" s="24" t="s">
        <v>11</v>
      </c>
      <c r="D9" s="28">
        <v>7871</v>
      </c>
      <c r="E9" s="29">
        <v>22043</v>
      </c>
    </row>
    <row r="10" spans="2:5" ht="20.100000000000001" customHeight="1" x14ac:dyDescent="0.25">
      <c r="B10" s="23" t="s">
        <v>2</v>
      </c>
      <c r="C10" s="24" t="s">
        <v>12</v>
      </c>
      <c r="D10" s="28">
        <v>9496</v>
      </c>
      <c r="E10" s="29">
        <v>31539</v>
      </c>
    </row>
    <row r="11" spans="2:5" ht="20.100000000000001" customHeight="1" x14ac:dyDescent="0.25">
      <c r="B11" s="23" t="s">
        <v>2</v>
      </c>
      <c r="C11" s="24" t="s">
        <v>13</v>
      </c>
      <c r="D11" s="28">
        <v>1734</v>
      </c>
      <c r="E11" s="29">
        <v>33273</v>
      </c>
    </row>
    <row r="12" spans="2:5" ht="20.100000000000001" customHeight="1" x14ac:dyDescent="0.25">
      <c r="B12" s="23" t="s">
        <v>3</v>
      </c>
      <c r="C12" s="24" t="s">
        <v>14</v>
      </c>
      <c r="D12" s="28">
        <v>4662</v>
      </c>
      <c r="E12" s="29">
        <v>37935</v>
      </c>
    </row>
    <row r="13" spans="2:5" ht="20.100000000000001" customHeight="1" x14ac:dyDescent="0.25">
      <c r="B13" s="23" t="s">
        <v>5</v>
      </c>
      <c r="C13" s="24" t="s">
        <v>15</v>
      </c>
      <c r="D13" s="28">
        <v>3437</v>
      </c>
      <c r="E13" s="29">
        <v>41372</v>
      </c>
    </row>
    <row r="14" spans="2:5" ht="20.100000000000001" customHeight="1" x14ac:dyDescent="0.25">
      <c r="B14" s="23" t="s">
        <v>4</v>
      </c>
      <c r="C14" s="24" t="s">
        <v>16</v>
      </c>
      <c r="D14" s="28">
        <v>1896</v>
      </c>
      <c r="E14" s="29">
        <v>43268</v>
      </c>
    </row>
    <row r="15" spans="2:5" ht="20.100000000000001" customHeight="1" x14ac:dyDescent="0.25">
      <c r="B15" s="26" t="s">
        <v>4</v>
      </c>
      <c r="C15" s="27" t="s">
        <v>17</v>
      </c>
      <c r="D15" s="30">
        <v>7364</v>
      </c>
      <c r="E15" s="31">
        <v>50632</v>
      </c>
    </row>
  </sheetData>
  <mergeCells count="1">
    <mergeCell ref="B2:E2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140DE-EE24-47B3-9F18-68770293AAB2}">
  <dimension ref="B2:E14"/>
  <sheetViews>
    <sheetView showGridLines="0" workbookViewId="0">
      <selection activeCell="E6" sqref="E6"/>
    </sheetView>
  </sheetViews>
  <sheetFormatPr defaultRowHeight="20.100000000000001" customHeight="1" x14ac:dyDescent="0.25"/>
  <cols>
    <col min="2" max="2" width="11.75" customWidth="1"/>
    <col min="3" max="3" width="11.875" customWidth="1"/>
    <col min="4" max="4" width="12.375" customWidth="1"/>
    <col min="5" max="5" width="16.625" customWidth="1"/>
  </cols>
  <sheetData>
    <row r="2" spans="2:5" ht="20.100000000000001" customHeight="1" x14ac:dyDescent="0.3">
      <c r="B2" s="16" t="s">
        <v>24</v>
      </c>
      <c r="C2" s="16"/>
      <c r="D2" s="16"/>
      <c r="E2" s="16"/>
    </row>
    <row r="3" spans="2:5" ht="20.100000000000001" customHeight="1" x14ac:dyDescent="0.25">
      <c r="B3" s="2"/>
      <c r="C3" s="2"/>
      <c r="D3" s="2"/>
      <c r="E3" s="2"/>
    </row>
    <row r="4" spans="2:5" ht="20.100000000000001" customHeight="1" x14ac:dyDescent="0.25">
      <c r="B4" s="6" t="s">
        <v>1</v>
      </c>
      <c r="C4" s="4" t="s">
        <v>7</v>
      </c>
      <c r="D4" s="4" t="s">
        <v>0</v>
      </c>
      <c r="E4" s="1" t="s">
        <v>19</v>
      </c>
    </row>
    <row r="5" spans="2:5" ht="20.100000000000001" customHeight="1" x14ac:dyDescent="0.25">
      <c r="B5" s="7" t="s">
        <v>2</v>
      </c>
      <c r="C5" s="7" t="s">
        <v>8</v>
      </c>
      <c r="D5" s="3">
        <v>1402</v>
      </c>
      <c r="E5" s="9">
        <f>SUM(Table[[#Headers],[Sales]] :Table[[#This Row],[Sales]])</f>
        <v>1402</v>
      </c>
    </row>
    <row r="6" spans="2:5" ht="20.100000000000001" customHeight="1" x14ac:dyDescent="0.25">
      <c r="B6" s="8" t="s">
        <v>2</v>
      </c>
      <c r="C6" s="8" t="s">
        <v>9</v>
      </c>
      <c r="D6" s="5">
        <v>5935</v>
      </c>
      <c r="E6" s="10">
        <f>SUM(Table[[#Headers],[Sales]] :Table[[#This Row],[Sales]])</f>
        <v>7337</v>
      </c>
    </row>
    <row r="7" spans="2:5" ht="20.100000000000001" customHeight="1" x14ac:dyDescent="0.25">
      <c r="B7" s="7" t="s">
        <v>3</v>
      </c>
      <c r="C7" s="7" t="s">
        <v>10</v>
      </c>
      <c r="D7" s="3">
        <v>6835</v>
      </c>
      <c r="E7" s="9">
        <f>SUM(Table[[#Headers],[Sales]] :Table[[#This Row],[Sales]])</f>
        <v>14172</v>
      </c>
    </row>
    <row r="8" spans="2:5" ht="20.100000000000001" customHeight="1" x14ac:dyDescent="0.25">
      <c r="B8" s="8" t="s">
        <v>4</v>
      </c>
      <c r="C8" s="8" t="s">
        <v>11</v>
      </c>
      <c r="D8" s="5">
        <v>7871</v>
      </c>
      <c r="E8" s="10">
        <f>SUM(Table[[#Headers],[Sales]] :Table[[#This Row],[Sales]])</f>
        <v>22043</v>
      </c>
    </row>
    <row r="9" spans="2:5" ht="20.100000000000001" customHeight="1" x14ac:dyDescent="0.25">
      <c r="B9" s="7" t="s">
        <v>2</v>
      </c>
      <c r="C9" s="7" t="s">
        <v>12</v>
      </c>
      <c r="D9" s="3">
        <v>9496</v>
      </c>
      <c r="E9" s="9">
        <f>SUM(Table[[#Headers],[Sales]] :Table[[#This Row],[Sales]])</f>
        <v>31539</v>
      </c>
    </row>
    <row r="10" spans="2:5" ht="20.100000000000001" customHeight="1" x14ac:dyDescent="0.25">
      <c r="B10" s="8" t="s">
        <v>2</v>
      </c>
      <c r="C10" s="8" t="s">
        <v>13</v>
      </c>
      <c r="D10" s="5">
        <v>1734</v>
      </c>
      <c r="E10" s="10">
        <f>SUM(Table[[#Headers],[Sales]] :Table[[#This Row],[Sales]])</f>
        <v>33273</v>
      </c>
    </row>
    <row r="11" spans="2:5" ht="20.100000000000001" customHeight="1" x14ac:dyDescent="0.25">
      <c r="B11" s="7" t="s">
        <v>3</v>
      </c>
      <c r="C11" s="7" t="s">
        <v>14</v>
      </c>
      <c r="D11" s="3">
        <v>4662</v>
      </c>
      <c r="E11" s="9">
        <f>SUM(Table[[#Headers],[Sales]] :Table[[#This Row],[Sales]])</f>
        <v>37935</v>
      </c>
    </row>
    <row r="12" spans="2:5" ht="20.100000000000001" customHeight="1" x14ac:dyDescent="0.25">
      <c r="B12" s="8" t="s">
        <v>5</v>
      </c>
      <c r="C12" s="8" t="s">
        <v>15</v>
      </c>
      <c r="D12" s="5">
        <v>3437</v>
      </c>
      <c r="E12" s="10">
        <f>SUM(Table[[#Headers],[Sales]] :Table[[#This Row],[Sales]])</f>
        <v>41372</v>
      </c>
    </row>
    <row r="13" spans="2:5" ht="20.100000000000001" customHeight="1" x14ac:dyDescent="0.25">
      <c r="B13" s="7" t="s">
        <v>4</v>
      </c>
      <c r="C13" s="7" t="s">
        <v>16</v>
      </c>
      <c r="D13" s="3">
        <v>1896</v>
      </c>
      <c r="E13" s="9">
        <f>SUM(Table[[#Headers],[Sales]] :Table[[#This Row],[Sales]])</f>
        <v>43268</v>
      </c>
    </row>
    <row r="14" spans="2:5" ht="20.100000000000001" customHeight="1" x14ac:dyDescent="0.25">
      <c r="B14" s="11" t="s">
        <v>4</v>
      </c>
      <c r="C14" s="11" t="s">
        <v>17</v>
      </c>
      <c r="D14" s="32">
        <v>7364</v>
      </c>
      <c r="E14" s="12">
        <f>SUM(Table[[#Headers],[Sales]] :Table[[#This Row],[Sales]])</f>
        <v>50632</v>
      </c>
    </row>
  </sheetData>
  <mergeCells count="1">
    <mergeCell ref="B2:E2"/>
  </mergeCell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C7092-EDD6-4E23-80E5-67E8CFE2C2C8}">
  <dimension ref="B2:E14"/>
  <sheetViews>
    <sheetView showGridLines="0" tabSelected="1" workbookViewId="0">
      <selection activeCell="E6" sqref="E6"/>
    </sheetView>
  </sheetViews>
  <sheetFormatPr defaultRowHeight="20.100000000000001" customHeight="1" x14ac:dyDescent="0.25"/>
  <cols>
    <col min="2" max="2" width="11.75" customWidth="1"/>
    <col min="3" max="3" width="11.875" customWidth="1"/>
    <col min="4" max="4" width="12.375" customWidth="1"/>
    <col min="5" max="5" width="16.625" customWidth="1"/>
  </cols>
  <sheetData>
    <row r="2" spans="2:5" ht="20.100000000000001" customHeight="1" x14ac:dyDescent="0.3">
      <c r="B2" s="16" t="s">
        <v>24</v>
      </c>
      <c r="C2" s="16"/>
      <c r="D2" s="16"/>
      <c r="E2" s="16"/>
    </row>
    <row r="3" spans="2:5" ht="20.100000000000001" customHeight="1" x14ac:dyDescent="0.25">
      <c r="B3" s="2"/>
      <c r="C3" s="2"/>
      <c r="D3" s="2"/>
      <c r="E3" s="2"/>
    </row>
    <row r="4" spans="2:5" ht="20.100000000000001" customHeight="1" x14ac:dyDescent="0.25">
      <c r="B4" s="6" t="s">
        <v>1</v>
      </c>
      <c r="C4" s="4" t="s">
        <v>7</v>
      </c>
      <c r="D4" s="4" t="s">
        <v>0</v>
      </c>
      <c r="E4" s="1" t="s">
        <v>19</v>
      </c>
    </row>
    <row r="5" spans="2:5" ht="20.100000000000001" customHeight="1" x14ac:dyDescent="0.25">
      <c r="B5" s="7" t="s">
        <v>2</v>
      </c>
      <c r="C5" s="7" t="s">
        <v>8</v>
      </c>
      <c r="D5" s="3">
        <v>1402</v>
      </c>
      <c r="E5" s="33">
        <f>SUM(INDEX(Table5[Sales],1):Table5[[#This Row],[Sales]])</f>
        <v>1402</v>
      </c>
    </row>
    <row r="6" spans="2:5" ht="20.100000000000001" customHeight="1" x14ac:dyDescent="0.25">
      <c r="B6" s="8" t="s">
        <v>2</v>
      </c>
      <c r="C6" s="8" t="s">
        <v>9</v>
      </c>
      <c r="D6" s="5">
        <v>5935</v>
      </c>
      <c r="E6" s="34">
        <f>SUM(INDEX(Table5[Sales],1):Table5[[#This Row],[Sales]])</f>
        <v>7337</v>
      </c>
    </row>
    <row r="7" spans="2:5" ht="20.100000000000001" customHeight="1" x14ac:dyDescent="0.25">
      <c r="B7" s="7" t="s">
        <v>3</v>
      </c>
      <c r="C7" s="7" t="s">
        <v>10</v>
      </c>
      <c r="D7" s="3">
        <v>6835</v>
      </c>
      <c r="E7" s="35">
        <f>SUM(INDEX(Table5[Sales],1):Table5[[#This Row],[Sales]])</f>
        <v>14172</v>
      </c>
    </row>
    <row r="8" spans="2:5" ht="20.100000000000001" customHeight="1" x14ac:dyDescent="0.25">
      <c r="B8" s="8" t="s">
        <v>4</v>
      </c>
      <c r="C8" s="8" t="s">
        <v>11</v>
      </c>
      <c r="D8" s="5">
        <v>7871</v>
      </c>
      <c r="E8" s="36">
        <f>SUM(INDEX(Table5[Sales],1):Table5[[#This Row],[Sales]])</f>
        <v>22043</v>
      </c>
    </row>
    <row r="9" spans="2:5" ht="20.100000000000001" customHeight="1" x14ac:dyDescent="0.25">
      <c r="B9" s="7" t="s">
        <v>2</v>
      </c>
      <c r="C9" s="7" t="s">
        <v>12</v>
      </c>
      <c r="D9" s="3">
        <v>9496</v>
      </c>
      <c r="E9" s="35">
        <f>SUM(INDEX(Table5[Sales],1):Table5[[#This Row],[Sales]])</f>
        <v>31539</v>
      </c>
    </row>
    <row r="10" spans="2:5" ht="20.100000000000001" customHeight="1" x14ac:dyDescent="0.25">
      <c r="B10" s="8" t="s">
        <v>2</v>
      </c>
      <c r="C10" s="8" t="s">
        <v>13</v>
      </c>
      <c r="D10" s="5">
        <v>1734</v>
      </c>
      <c r="E10" s="36">
        <f>SUM(INDEX(Table5[Sales],1):Table5[[#This Row],[Sales]])</f>
        <v>33273</v>
      </c>
    </row>
    <row r="11" spans="2:5" ht="20.100000000000001" customHeight="1" x14ac:dyDescent="0.25">
      <c r="B11" s="7" t="s">
        <v>3</v>
      </c>
      <c r="C11" s="7" t="s">
        <v>14</v>
      </c>
      <c r="D11" s="3">
        <v>4662</v>
      </c>
      <c r="E11" s="35">
        <f>SUM(INDEX(Table5[Sales],1):Table5[[#This Row],[Sales]])</f>
        <v>37935</v>
      </c>
    </row>
    <row r="12" spans="2:5" ht="20.100000000000001" customHeight="1" x14ac:dyDescent="0.25">
      <c r="B12" s="8" t="s">
        <v>5</v>
      </c>
      <c r="C12" s="8" t="s">
        <v>15</v>
      </c>
      <c r="D12" s="5">
        <v>3437</v>
      </c>
      <c r="E12" s="36">
        <f>SUM(INDEX(Table5[Sales],1):Table5[[#This Row],[Sales]])</f>
        <v>41372</v>
      </c>
    </row>
    <row r="13" spans="2:5" ht="20.100000000000001" customHeight="1" x14ac:dyDescent="0.25">
      <c r="B13" s="7" t="s">
        <v>4</v>
      </c>
      <c r="C13" s="7" t="s">
        <v>16</v>
      </c>
      <c r="D13" s="3">
        <v>1896</v>
      </c>
      <c r="E13" s="35">
        <f>SUM(INDEX(Table5[Sales],1):Table5[[#This Row],[Sales]])</f>
        <v>43268</v>
      </c>
    </row>
    <row r="14" spans="2:5" ht="20.100000000000001" customHeight="1" x14ac:dyDescent="0.25">
      <c r="B14" s="11" t="s">
        <v>4</v>
      </c>
      <c r="C14" s="11" t="s">
        <v>17</v>
      </c>
      <c r="D14" s="32">
        <v>7364</v>
      </c>
      <c r="E14" s="37">
        <f>SUM(INDEX(Table5[Sales],1):Table5[[#This Row],[Sales]])</f>
        <v>50632</v>
      </c>
    </row>
  </sheetData>
  <mergeCells count="1">
    <mergeCell ref="B2:E2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o E A A B Q S w M E F A A C A A g A p F J 5 U x + j v I W j A A A A 9 Q A A A B I A H A B D b 2 5 m a W c v U G F j a 2 F n Z S 5 4 b W w g o h g A K K A U A A A A A A A A A A A A A A A A A A A A A A A A A A A A h Y 9 B D o I w F E S v Q r q n R Y w G y a c s 3 E p i Q j R u m 1 K h E T 6 G F s v d X H g k r y B G U X c u Z 9 5 b z N y v N 0 i H p v Y u q j O 6 x Y T M a E A 8 h b I t N J Y J 6 e 3 R j 0 j K Y S v k S Z T K G 2 U 0 8 W C K h F T W n m P G n H P U z W n b l S w M g h k 7 Z J t c V q o R 5 C P r / 7 K v 0 V i B U h E O + 9 c Y H t J V R B f L c R K w q Y N M 4 5 e H I 3 v S n x L W f W 3 7 T n G F / i 4 H N k V g 7 w v 8 A V B L A w Q U A A I A C A C k U n l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p F J 5 U w e 4 r f M l A Q A A L Q I A A B M A H A B G b 3 J t d W x h c y 9 T Z W N 0 a W 9 u M S 5 t I K I Y A C i g F A A A A A A A A A A A A A A A A A A A A A A A A A A A A H W P P 2 v D M B D F d 4 O / g 1 A X G 4 R p S u k S M h T R I d B 2 s A M d j A f F v s Y m l l T 0 J 6 Q Y f / f K U o h b h w q B x L u 7 3 3 u n o T a d F K g I 7 2 o d R 3 G k W 6 a g Q T u 2 7 + E B b V A P J o 6 Q O 4 W 0 q g a n v J x r 6 D N q l Q J h P q Q 6 7 q U 8 J u l Q v j M O G x w m c T W W V A r j W i o S A H e Y t k w c J v j 3 F 2 B H 8 q 3 Z T j G h P 6 X i V P a W i 6 m o k + B G h g H n c H D h M E H G F Z C B s x k J G v C b g 7 c 3 a s F 6 0 E 7 d C v P 0 m E 2 o c U y v / s 9 N 4 9 y 3 o o H z b O 9 E r w T 3 Z J G S I B z 6 C V r 5 O 5 O X X G q 1 k f w P + M r 8 7 e y Q 1 H L b M 9 O d A G n L n Q K s b t F r p 0 1 W W J 7 4 T z 6 l W I y W f r + K 3 J P S C 1 W a z i l y 4 P I 0 5 f C m e g 4 S C h c 5 W c Q l w 2 X B M Y 2 j T v w H W / 8 A U E s B A i 0 A F A A C A A g A p F J 5 U x + j v I W j A A A A 9 Q A A A B I A A A A A A A A A A A A A A A A A A A A A A E N v b m Z p Z y 9 Q Y W N r Y W d l L n h t b F B L A Q I t A B Q A A g A I A K R S e V M P y u m r p A A A A O k A A A A T A A A A A A A A A A A A A A A A A O 8 A A A B b Q 2 9 u d G V u d F 9 U e X B l c 1 0 u e G 1 s U E s B A i 0 A F A A C A A g A p F J 5 U w e 4 r f M l A Q A A L Q I A A B M A A A A A A A A A A A A A A A A A 4 A E A A E Z v c m 1 1 b G F z L 1 N l Y 3 R p b 2 4 x L m 1 Q S w U G A A A A A A M A A w D C A A A A U g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N g s A A A A A A A A U C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U Y W J s Z T J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S 0 y N V Q w N D o y M T o w O S 4 3 M T U 4 M z M 1 W i I g L z 4 8 R W 5 0 c n k g V H l w Z T 0 i R m l s b E N v b H V t b l R 5 c G V z I i B W Y W x 1 Z T 0 i c 0 J n W U R B Q T 0 9 I i A v P j x F b n R y e S B U e X B l P S J G a W x s Q 2 9 s d W 1 u T m F t Z X M i I F Z h b H V l P S J z W y Z x d W 9 0 O 1 J l Z 2 l v b i Z x d W 9 0 O y w m c X V v d D t N b 2 5 0 a C Z x d W 9 0 O y w m c X V v d D t T Y W x l c y Z x d W 9 0 O y w m c X V v d D t D d W 1 1 b G F 0 a X Z l I H N 1 b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i 9 B d X R v U m V t b 3 Z l Z E N v b H V t b n M x L n t S Z W d p b 2 4 s M H 0 m c X V v d D s s J n F 1 b 3 Q 7 U 2 V j d G l v b j E v V G F i b G U y L 0 F 1 d G 9 S Z W 1 v d m V k Q 2 9 s d W 1 u c z E u e 0 1 v b n R o L D F 9 J n F 1 b 3 Q 7 L C Z x d W 9 0 O 1 N l Y 3 R p b 2 4 x L 1 R h Y m x l M i 9 B d X R v U m V t b 3 Z l Z E N v b H V t b n M x L n t T Y W x l c y w y f S Z x d W 9 0 O y w m c X V v d D t T Z W N 0 a W 9 u M S 9 U Y W J s Z T I v Q X V 0 b 1 J l b W 9 2 Z W R D b 2 x 1 b W 5 z M S 5 7 Q 3 V t d W x h d G l 2 Z S B z d W 0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G F i b G U y L 0 F 1 d G 9 S Z W 1 v d m V k Q 2 9 s d W 1 u c z E u e 1 J l Z 2 l v b i w w f S Z x d W 9 0 O y w m c X V v d D t T Z W N 0 a W 9 u M S 9 U Y W J s Z T I v Q X V 0 b 1 J l b W 9 2 Z W R D b 2 x 1 b W 5 z M S 5 7 T W 9 u d G g s M X 0 m c X V v d D s s J n F 1 b 3 Q 7 U 2 V j d G l v b j E v V G F i b G U y L 0 F 1 d G 9 S Z W 1 v d m V k Q 2 9 s d W 1 u c z E u e 1 N h b G V z L D J 9 J n F 1 b 3 Q 7 L C Z x d W 9 0 O 1 N l Y 3 R p b 2 4 x L 1 R h Y m x l M i 9 B d X R v U m V t b 3 Z l Z E N v b H V t b n M x L n t D d W 1 1 b G F 0 a X Z l I H N 1 b S w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i 9 B Z G R l Z C U y M E l u Z G V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y L 1 J l b W 9 2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L t o U z p 8 O x p C j 5 s 9 O L y s V v k A A A A A A g A A A A A A E G Y A A A A B A A A g A A A A A O j H u C 2 J 1 f l N t t S 5 Q Z o H V j / k 8 N / B 1 t 8 a c 0 d d a W J U O T Y A A A A A D o A A A A A C A A A g A A A A m / U L W p B A R s t 6 s m O Y y A Z 9 I z H p O v W m C u R L s u G w o 9 n / J v J Q A A A A l 7 d 7 W q d K d 3 6 W x V E Q R t p m t 7 q L w u W 5 W d a 0 h z s l K V V t 9 S d 7 X a j 7 d m D t k / 7 8 Y F k G v 7 N C L A I d J 6 v L L d 3 4 m q B l u P Y 8 s a F Y U 3 1 d 6 / r X L T b r e l N 5 4 p J A A A A A o i 2 P s h Z l 2 a B A m s S L G 4 U 2 w q 2 e X u 0 o z 3 u + l Y e B a 6 f b c 0 9 k 7 8 B U / Z x f t V / 1 a Q M M S 0 i a t v m U K J U V 8 4 H T N 3 p F s m y o y g = = < / D a t a M a s h u p > 
</file>

<file path=customXml/itemProps1.xml><?xml version="1.0" encoding="utf-8"?>
<ds:datastoreItem xmlns:ds="http://schemas.openxmlformats.org/officeDocument/2006/customXml" ds:itemID="{A1CD3F02-3270-4B75-A8F8-5B07E59A4B9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Main Dataset</vt:lpstr>
      <vt:lpstr>Formula</vt:lpstr>
      <vt:lpstr>SUM function</vt:lpstr>
      <vt:lpstr>SUM 2</vt:lpstr>
      <vt:lpstr>Criteria</vt:lpstr>
      <vt:lpstr>Power Query</vt:lpstr>
      <vt:lpstr>Power 1</vt:lpstr>
      <vt:lpstr>Table</vt:lpstr>
      <vt:lpstr>Table 2</vt:lpstr>
      <vt:lpstr>Pivot Table</vt:lpstr>
      <vt:lpstr>Pivot1</vt:lpstr>
      <vt:lpstr>Power Pivot</vt:lpstr>
      <vt:lpstr>Pivot 2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2021-11-24T10:12:56Z</dcterms:created>
  <dcterms:modified xsi:type="dcterms:W3CDTF">2021-11-25T09:00:45Z</dcterms:modified>
</cp:coreProperties>
</file>