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c45553ca61e22132/Desktop/Softeko_home/N21-ArUp-S749/"/>
    </mc:Choice>
  </mc:AlternateContent>
  <xr:revisionPtr revIDLastSave="314" documentId="11_F25DC773A252ABDACC1048B8715879F45BDE58EF" xr6:coauthVersionLast="47" xr6:coauthVersionMax="47" xr10:uidLastSave="{00EBB199-B015-449C-A2B8-B6FF594F956A}"/>
  <bookViews>
    <workbookView minimized="1" xWindow="2940" yWindow="0" windowWidth="13365" windowHeight="10920" activeTab="4" xr2:uid="{00000000-000D-0000-FFFF-FFFF00000000}"/>
  </bookViews>
  <sheets>
    <sheet name="M1" sheetId="2" r:id="rId1"/>
    <sheet name="M2" sheetId="3" r:id="rId2"/>
    <sheet name="M3" sheetId="4" r:id="rId3"/>
    <sheet name="M4.1" sheetId="5" r:id="rId4"/>
    <sheet name="M4.2" sheetId="6" r:id="rId5"/>
    <sheet name="Alternative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F6" i="6"/>
  <c r="F7" i="6"/>
  <c r="F8" i="6"/>
  <c r="F5" i="6"/>
  <c r="F6" i="4"/>
  <c r="F7" i="4"/>
  <c r="F6" i="2"/>
  <c r="F5" i="2"/>
  <c r="F5" i="7"/>
  <c r="B16" i="6"/>
  <c r="B15" i="6"/>
  <c r="B14" i="6"/>
  <c r="B13" i="6"/>
  <c r="B12" i="6"/>
  <c r="B11" i="6"/>
  <c r="B10" i="6"/>
  <c r="B9" i="6"/>
  <c r="B8" i="6"/>
  <c r="B7" i="6"/>
  <c r="B6" i="6"/>
  <c r="B5" i="6"/>
  <c r="F8" i="5"/>
  <c r="F7" i="5"/>
  <c r="F6" i="5"/>
  <c r="F5" i="4"/>
  <c r="B16" i="4"/>
  <c r="B15" i="4"/>
  <c r="B14" i="4"/>
  <c r="B13" i="4"/>
  <c r="B12" i="4"/>
  <c r="B11" i="4"/>
  <c r="B10" i="4"/>
  <c r="B9" i="4"/>
  <c r="B8" i="4"/>
  <c r="B7" i="4"/>
  <c r="B6" i="4"/>
  <c r="B5" i="4"/>
  <c r="E5" i="3"/>
  <c r="B12" i="3"/>
</calcChain>
</file>

<file path=xl/sharedStrings.xml><?xml version="1.0" encoding="utf-8"?>
<sst xmlns="http://schemas.openxmlformats.org/spreadsheetml/2006/main" count="148" uniqueCount="87">
  <si>
    <t>Name of the Book</t>
  </si>
  <si>
    <t>Author</t>
  </si>
  <si>
    <t>A Tale of Two Cities</t>
  </si>
  <si>
    <t>Charles Dickens</t>
  </si>
  <si>
    <t>War and Peace</t>
  </si>
  <si>
    <t>Leo Tolstoy</t>
  </si>
  <si>
    <t>Mother</t>
  </si>
  <si>
    <t>Maxim Gorky</t>
  </si>
  <si>
    <t>Ode to the West Wind</t>
  </si>
  <si>
    <t>P. B. Shelly</t>
  </si>
  <si>
    <t>Doctor Zhivago</t>
  </si>
  <si>
    <t>Boris Pasternak</t>
  </si>
  <si>
    <t>Resurrection</t>
  </si>
  <si>
    <t>Pride and Prejudice</t>
  </si>
  <si>
    <t>Jane Austin</t>
  </si>
  <si>
    <t>Great Expectations</t>
  </si>
  <si>
    <t>India Wins Freedom</t>
  </si>
  <si>
    <t>Abul Kalam Azad</t>
  </si>
  <si>
    <t>The Mayor of Casterbridge</t>
  </si>
  <si>
    <t>Thomas Hardy</t>
  </si>
  <si>
    <t>Crime and Punishment</t>
  </si>
  <si>
    <t>Feodor Dostoyvoski</t>
  </si>
  <si>
    <t>Adonais</t>
  </si>
  <si>
    <t>Specific Text</t>
  </si>
  <si>
    <t>Respective Book</t>
  </si>
  <si>
    <t>West Wind</t>
  </si>
  <si>
    <t>Peace</t>
  </si>
  <si>
    <t>Employee ID</t>
  </si>
  <si>
    <t>Employee Name</t>
  </si>
  <si>
    <t>Morris Johnson</t>
  </si>
  <si>
    <t>Andrei Pirlo</t>
  </si>
  <si>
    <t>Marcus North</t>
  </si>
  <si>
    <t>Gregory Thompson</t>
  </si>
  <si>
    <t>Natalia Austin</t>
  </si>
  <si>
    <t>Alfred Moyes</t>
  </si>
  <si>
    <t>Ricardo Benjamin</t>
  </si>
  <si>
    <t>Nathan Mills</t>
  </si>
  <si>
    <t>Frank Orwell</t>
  </si>
  <si>
    <t>Kane Taylor</t>
  </si>
  <si>
    <t>Steve Smith</t>
  </si>
  <si>
    <t>Shane Lee</t>
  </si>
  <si>
    <t>Checking for Text Value</t>
  </si>
  <si>
    <t>Text Value</t>
  </si>
  <si>
    <t>ID</t>
  </si>
  <si>
    <t>Name</t>
  </si>
  <si>
    <t>Mobile Telephone Prefix</t>
  </si>
  <si>
    <t>Country</t>
  </si>
  <si>
    <t>+355</t>
  </si>
  <si>
    <t>Albania</t>
  </si>
  <si>
    <t>+213</t>
  </si>
  <si>
    <t xml:space="preserve">Algeria </t>
  </si>
  <si>
    <t>+244</t>
  </si>
  <si>
    <t>Angola</t>
  </si>
  <si>
    <t>+374</t>
  </si>
  <si>
    <t>Armenia</t>
  </si>
  <si>
    <t>+994</t>
  </si>
  <si>
    <t>Azerbaijan</t>
  </si>
  <si>
    <t>+973</t>
  </si>
  <si>
    <t>Bahrain</t>
  </si>
  <si>
    <t>+880</t>
  </si>
  <si>
    <t>Bangladesh</t>
  </si>
  <si>
    <t>+375</t>
  </si>
  <si>
    <t>Belarus</t>
  </si>
  <si>
    <t>+229</t>
  </si>
  <si>
    <t>Benin</t>
  </si>
  <si>
    <t>+975</t>
  </si>
  <si>
    <t>Bhutan</t>
  </si>
  <si>
    <t>+591</t>
  </si>
  <si>
    <t>Bolivia</t>
  </si>
  <si>
    <t>+267</t>
  </si>
  <si>
    <t>Botswana</t>
  </si>
  <si>
    <t>Number</t>
  </si>
  <si>
    <t>+973210553</t>
  </si>
  <si>
    <t>+591112120</t>
  </si>
  <si>
    <t>+244702673</t>
  </si>
  <si>
    <t>+975009801</t>
  </si>
  <si>
    <t>Code Name</t>
  </si>
  <si>
    <t>BARSSTR174</t>
  </si>
  <si>
    <t>T52QET233</t>
  </si>
  <si>
    <t>1R52EE214</t>
  </si>
  <si>
    <t>Freedom</t>
  </si>
  <si>
    <t>Searching for Specific Text</t>
  </si>
  <si>
    <t>Finding Names with Numerical Lookup Value</t>
  </si>
  <si>
    <t>Applying LEFT &amp; VLOOKUP Functions Together</t>
  </si>
  <si>
    <t>Combining RIGHT &amp; VLOOKUP Functions</t>
  </si>
  <si>
    <t>Alternative to VLOOKUP Function</t>
  </si>
  <si>
    <t>T5RR2A204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</si>
</sst>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3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6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CD27-63BE-4AD1-89C1-05DBB6BD46B3}">
  <dimension ref="B2:F17"/>
  <sheetViews>
    <sheetView showGridLines="0" workbookViewId="0">
      <selection activeCell="F6" sqref="F6"/>
    </sheetView>
  </sheetViews>
  <sheetFormatPr defaultRowHeight="20.100000000000001" customHeight="1" x14ac:dyDescent="0.25"/>
  <cols>
    <col min="1" max="1" width="4.5703125" style="1" customWidth="1"/>
    <col min="2" max="2" width="27.140625" style="1" customWidth="1"/>
    <col min="3" max="3" width="18" style="1" bestFit="1" customWidth="1"/>
    <col min="4" max="4" width="3.85546875" style="1" customWidth="1"/>
    <col min="5" max="5" width="12.85546875" style="1" customWidth="1"/>
    <col min="6" max="6" width="20.7109375" style="1" customWidth="1"/>
    <col min="7" max="7" width="34.140625" style="1" customWidth="1"/>
    <col min="8" max="16384" width="9.140625" style="1"/>
  </cols>
  <sheetData>
    <row r="2" spans="2:6" ht="20.100000000000001" customHeight="1" thickBot="1" x14ac:dyDescent="0.3">
      <c r="B2" s="13" t="s">
        <v>81</v>
      </c>
      <c r="C2" s="13"/>
      <c r="D2" s="13"/>
      <c r="E2" s="13"/>
      <c r="F2" s="13"/>
    </row>
    <row r="3" spans="2:6" ht="20.100000000000001" customHeight="1" thickTop="1" x14ac:dyDescent="0.25"/>
    <row r="4" spans="2:6" ht="20.100000000000001" customHeight="1" x14ac:dyDescent="0.25">
      <c r="B4" s="2" t="s">
        <v>0</v>
      </c>
      <c r="C4" s="2" t="s">
        <v>1</v>
      </c>
      <c r="D4" s="3"/>
      <c r="E4" s="4" t="s">
        <v>23</v>
      </c>
      <c r="F4" s="4" t="s">
        <v>24</v>
      </c>
    </row>
    <row r="5" spans="2:6" ht="20.100000000000001" customHeight="1" x14ac:dyDescent="0.25">
      <c r="B5" s="6" t="s">
        <v>2</v>
      </c>
      <c r="C5" s="6" t="s">
        <v>3</v>
      </c>
      <c r="D5" s="3"/>
      <c r="E5" s="6" t="s">
        <v>25</v>
      </c>
      <c r="F5" s="12" t="str">
        <f>VLOOKUP("*West Wind*",B5:C16,1,FALSE)</f>
        <v>Ode to the West Wind</v>
      </c>
    </row>
    <row r="6" spans="2:6" ht="20.100000000000001" customHeight="1" x14ac:dyDescent="0.25">
      <c r="B6" s="6" t="s">
        <v>4</v>
      </c>
      <c r="C6" s="6" t="s">
        <v>5</v>
      </c>
      <c r="D6" s="3"/>
      <c r="E6" s="6" t="s">
        <v>26</v>
      </c>
      <c r="F6" s="12" t="str">
        <f>VLOOKUP("*"&amp;E6&amp;"*",B5:C16,1,FALSE)</f>
        <v>War and Peace</v>
      </c>
    </row>
    <row r="7" spans="2:6" ht="20.100000000000001" customHeight="1" x14ac:dyDescent="0.25">
      <c r="B7" s="6" t="s">
        <v>6</v>
      </c>
      <c r="C7" s="6" t="s">
        <v>7</v>
      </c>
      <c r="D7" s="3"/>
      <c r="E7" s="3"/>
      <c r="F7" s="3"/>
    </row>
    <row r="8" spans="2:6" ht="20.100000000000001" customHeight="1" x14ac:dyDescent="0.25">
      <c r="B8" s="6" t="s">
        <v>8</v>
      </c>
      <c r="C8" s="6" t="s">
        <v>9</v>
      </c>
      <c r="D8" s="3"/>
      <c r="E8" s="3"/>
      <c r="F8" s="3"/>
    </row>
    <row r="9" spans="2:6" ht="20.100000000000001" customHeight="1" x14ac:dyDescent="0.25">
      <c r="B9" s="6" t="s">
        <v>10</v>
      </c>
      <c r="C9" s="6" t="s">
        <v>11</v>
      </c>
      <c r="D9" s="3"/>
      <c r="E9" s="3"/>
      <c r="F9" s="3"/>
    </row>
    <row r="10" spans="2:6" ht="20.100000000000001" customHeight="1" x14ac:dyDescent="0.25">
      <c r="B10" s="6" t="s">
        <v>12</v>
      </c>
      <c r="C10" s="6" t="s">
        <v>5</v>
      </c>
      <c r="D10" s="3"/>
      <c r="E10" s="3"/>
      <c r="F10" s="3"/>
    </row>
    <row r="11" spans="2:6" ht="20.100000000000001" customHeight="1" x14ac:dyDescent="0.25">
      <c r="B11" s="6" t="s">
        <v>13</v>
      </c>
      <c r="C11" s="6" t="s">
        <v>14</v>
      </c>
      <c r="D11" s="3"/>
      <c r="E11" s="3"/>
      <c r="F11" s="3"/>
    </row>
    <row r="12" spans="2:6" ht="20.100000000000001" customHeight="1" x14ac:dyDescent="0.25">
      <c r="B12" s="6" t="s">
        <v>15</v>
      </c>
      <c r="C12" s="6" t="s">
        <v>3</v>
      </c>
      <c r="D12" s="3"/>
      <c r="E12" s="3"/>
      <c r="F12" s="3"/>
    </row>
    <row r="13" spans="2:6" ht="20.100000000000001" customHeight="1" x14ac:dyDescent="0.25">
      <c r="B13" s="6" t="s">
        <v>16</v>
      </c>
      <c r="C13" s="6" t="s">
        <v>17</v>
      </c>
      <c r="D13" s="3"/>
      <c r="E13" s="3"/>
      <c r="F13" s="3"/>
    </row>
    <row r="14" spans="2:6" ht="20.100000000000001" customHeight="1" x14ac:dyDescent="0.25">
      <c r="B14" s="6" t="s">
        <v>18</v>
      </c>
      <c r="C14" s="6" t="s">
        <v>19</v>
      </c>
      <c r="D14" s="3"/>
      <c r="E14" s="3"/>
      <c r="F14" s="3"/>
    </row>
    <row r="15" spans="2:6" ht="20.100000000000001" customHeight="1" x14ac:dyDescent="0.25">
      <c r="B15" s="6" t="s">
        <v>20</v>
      </c>
      <c r="C15" s="6" t="s">
        <v>21</v>
      </c>
      <c r="D15" s="3"/>
      <c r="E15" s="3"/>
      <c r="F15" s="3"/>
    </row>
    <row r="16" spans="2:6" ht="20.100000000000001" customHeight="1" x14ac:dyDescent="0.25">
      <c r="B16" s="6" t="s">
        <v>22</v>
      </c>
      <c r="C16" s="6" t="s">
        <v>9</v>
      </c>
      <c r="D16" s="3"/>
      <c r="E16" s="3"/>
      <c r="F16" s="3"/>
    </row>
    <row r="17" s="1" customFormat="1" ht="48" customHeight="1" x14ac:dyDescent="0.25"/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D8E9-E8F3-4A27-9FC1-656B45B82C0F}">
  <dimension ref="B2:E17"/>
  <sheetViews>
    <sheetView showGridLines="0" workbookViewId="0">
      <selection activeCell="E5" sqref="E5"/>
    </sheetView>
  </sheetViews>
  <sheetFormatPr defaultRowHeight="20.100000000000001" customHeight="1" x14ac:dyDescent="0.25"/>
  <cols>
    <col min="1" max="1" width="4" style="1" customWidth="1"/>
    <col min="2" max="2" width="15" style="1" bestFit="1" customWidth="1"/>
    <col min="3" max="3" width="18.5703125" style="1" bestFit="1" customWidth="1"/>
    <col min="4" max="4" width="4.5703125" style="1" customWidth="1"/>
    <col min="5" max="5" width="12.42578125" style="1" customWidth="1"/>
    <col min="6" max="6" width="25.7109375" style="1" customWidth="1"/>
    <col min="7" max="16384" width="9.140625" style="1"/>
  </cols>
  <sheetData>
    <row r="2" spans="2:5" ht="20.100000000000001" customHeight="1" thickBot="1" x14ac:dyDescent="0.3">
      <c r="B2" s="13" t="s">
        <v>41</v>
      </c>
      <c r="C2" s="13"/>
      <c r="D2" s="13"/>
      <c r="E2" s="13"/>
    </row>
    <row r="3" spans="2:5" ht="20.100000000000001" customHeight="1" thickTop="1" x14ac:dyDescent="0.25"/>
    <row r="4" spans="2:5" ht="20.100000000000001" customHeight="1" x14ac:dyDescent="0.25">
      <c r="B4" s="2" t="s">
        <v>27</v>
      </c>
      <c r="C4" s="2" t="s">
        <v>28</v>
      </c>
      <c r="D4" s="3"/>
      <c r="E4" s="2" t="s">
        <v>42</v>
      </c>
    </row>
    <row r="5" spans="2:5" ht="20.100000000000001" customHeight="1" x14ac:dyDescent="0.25">
      <c r="B5" s="6">
        <v>225</v>
      </c>
      <c r="C5" s="6" t="s">
        <v>29</v>
      </c>
      <c r="D5" s="3"/>
      <c r="E5" s="6" t="str">
        <f>VLOOKUP("*",B5:B16,1,FALSE)</f>
        <v>137</v>
      </c>
    </row>
    <row r="6" spans="2:5" ht="20.100000000000001" customHeight="1" x14ac:dyDescent="0.25">
      <c r="B6" s="6">
        <v>135</v>
      </c>
      <c r="C6" s="6" t="s">
        <v>30</v>
      </c>
      <c r="D6" s="3"/>
      <c r="E6" s="3"/>
    </row>
    <row r="7" spans="2:5" ht="20.100000000000001" customHeight="1" x14ac:dyDescent="0.25">
      <c r="B7" s="6">
        <v>169</v>
      </c>
      <c r="C7" s="6" t="s">
        <v>31</v>
      </c>
      <c r="D7" s="3"/>
      <c r="E7" s="3"/>
    </row>
    <row r="8" spans="2:5" ht="20.100000000000001" customHeight="1" x14ac:dyDescent="0.25">
      <c r="B8" s="6">
        <v>276</v>
      </c>
      <c r="C8" s="6" t="s">
        <v>32</v>
      </c>
      <c r="D8" s="3"/>
      <c r="E8" s="3"/>
    </row>
    <row r="9" spans="2:5" ht="20.100000000000001" customHeight="1" x14ac:dyDescent="0.25">
      <c r="B9" s="6">
        <v>279</v>
      </c>
      <c r="C9" s="6" t="s">
        <v>33</v>
      </c>
      <c r="D9" s="3"/>
      <c r="E9" s="3"/>
    </row>
    <row r="10" spans="2:5" ht="20.100000000000001" customHeight="1" x14ac:dyDescent="0.25">
      <c r="B10" s="6">
        <v>229</v>
      </c>
      <c r="C10" s="7" t="s">
        <v>34</v>
      </c>
      <c r="D10" s="3"/>
      <c r="E10" s="3"/>
    </row>
    <row r="11" spans="2:5" ht="20.100000000000001" customHeight="1" x14ac:dyDescent="0.25">
      <c r="B11" s="6">
        <v>121</v>
      </c>
      <c r="C11" s="7" t="s">
        <v>35</v>
      </c>
      <c r="D11" s="3"/>
      <c r="E11" s="3"/>
    </row>
    <row r="12" spans="2:5" ht="20.100000000000001" customHeight="1" x14ac:dyDescent="0.25">
      <c r="B12" s="6" t="str">
        <f>TEXT(137,"@")</f>
        <v>137</v>
      </c>
      <c r="C12" s="6" t="s">
        <v>36</v>
      </c>
      <c r="D12" s="3"/>
      <c r="E12" s="3"/>
    </row>
    <row r="13" spans="2:5" ht="20.100000000000001" customHeight="1" x14ac:dyDescent="0.25">
      <c r="B13" s="6">
        <v>297</v>
      </c>
      <c r="C13" s="7" t="s">
        <v>37</v>
      </c>
      <c r="D13" s="3"/>
      <c r="E13" s="3"/>
    </row>
    <row r="14" spans="2:5" ht="20.100000000000001" customHeight="1" x14ac:dyDescent="0.25">
      <c r="B14" s="6">
        <v>168</v>
      </c>
      <c r="C14" s="7" t="s">
        <v>38</v>
      </c>
      <c r="D14" s="3"/>
      <c r="E14" s="3"/>
    </row>
    <row r="15" spans="2:5" ht="20.100000000000001" customHeight="1" x14ac:dyDescent="0.25">
      <c r="B15" s="6">
        <v>106</v>
      </c>
      <c r="C15" s="7" t="s">
        <v>39</v>
      </c>
      <c r="D15" s="3"/>
      <c r="E15" s="3"/>
    </row>
    <row r="16" spans="2:5" ht="20.100000000000001" customHeight="1" x14ac:dyDescent="0.25">
      <c r="B16" s="6">
        <v>196</v>
      </c>
      <c r="C16" s="6" t="s">
        <v>40</v>
      </c>
      <c r="D16" s="3"/>
      <c r="E16" s="3"/>
    </row>
    <row r="17" spans="2:3" ht="38.25" customHeight="1" x14ac:dyDescent="0.25">
      <c r="B17" s="5"/>
      <c r="C17" s="5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1693-B055-49CD-A4E2-E510FE320342}">
  <dimension ref="B2:F18"/>
  <sheetViews>
    <sheetView showGridLines="0" workbookViewId="0">
      <selection activeCell="F5" sqref="F5"/>
    </sheetView>
  </sheetViews>
  <sheetFormatPr defaultRowHeight="20.100000000000001" customHeight="1" x14ac:dyDescent="0.25"/>
  <cols>
    <col min="1" max="1" width="4.7109375" style="1" customWidth="1"/>
    <col min="2" max="2" width="13.28515625" style="1" bestFit="1" customWidth="1"/>
    <col min="3" max="3" width="17.42578125" style="1" bestFit="1" customWidth="1"/>
    <col min="4" max="4" width="4" style="1" customWidth="1"/>
    <col min="5" max="5" width="8.7109375" style="1" customWidth="1"/>
    <col min="6" max="6" width="13.5703125" style="1" customWidth="1"/>
    <col min="7" max="7" width="30.28515625" style="1" customWidth="1"/>
    <col min="8" max="16384" width="9.140625" style="1"/>
  </cols>
  <sheetData>
    <row r="2" spans="2:6" ht="20.100000000000001" customHeight="1" thickBot="1" x14ac:dyDescent="0.3">
      <c r="B2" s="13" t="s">
        <v>82</v>
      </c>
      <c r="C2" s="13"/>
      <c r="D2" s="13"/>
      <c r="E2" s="13"/>
      <c r="F2" s="13"/>
    </row>
    <row r="3" spans="2:6" ht="20.100000000000001" customHeight="1" thickTop="1" x14ac:dyDescent="0.25"/>
    <row r="4" spans="2:6" ht="20.100000000000001" customHeight="1" x14ac:dyDescent="0.25">
      <c r="B4" s="2" t="s">
        <v>27</v>
      </c>
      <c r="C4" s="2" t="s">
        <v>28</v>
      </c>
      <c r="D4" s="3"/>
      <c r="E4" s="4" t="s">
        <v>43</v>
      </c>
      <c r="F4" s="4" t="s">
        <v>44</v>
      </c>
    </row>
    <row r="5" spans="2:6" ht="20.100000000000001" customHeight="1" x14ac:dyDescent="0.25">
      <c r="B5" s="6" t="str">
        <f>TEXT(229,"@")</f>
        <v>229</v>
      </c>
      <c r="C5" s="6" t="s">
        <v>29</v>
      </c>
      <c r="D5" s="3"/>
      <c r="E5" s="6">
        <v>204</v>
      </c>
      <c r="F5" s="6" t="str">
        <f>VLOOKUP(E5&amp;"",$B$5:$C$16,2,FALSE)</f>
        <v>Natalia Austin</v>
      </c>
    </row>
    <row r="6" spans="2:6" ht="20.100000000000001" customHeight="1" x14ac:dyDescent="0.25">
      <c r="B6" s="6" t="str">
        <f>TEXT(192,"@")</f>
        <v>192</v>
      </c>
      <c r="C6" s="6" t="s">
        <v>30</v>
      </c>
      <c r="D6" s="3"/>
      <c r="E6" s="6">
        <v>174</v>
      </c>
      <c r="F6" s="6" t="str">
        <f>VLOOKUP(E6&amp;"",$B$5:$C$16,2,FALSE)</f>
        <v>Marcus North</v>
      </c>
    </row>
    <row r="7" spans="2:6" ht="20.100000000000001" customHeight="1" x14ac:dyDescent="0.25">
      <c r="B7" s="6" t="str">
        <f>TEXT(174,"@")</f>
        <v>174</v>
      </c>
      <c r="C7" s="6" t="s">
        <v>31</v>
      </c>
      <c r="D7" s="3"/>
      <c r="E7" s="6">
        <v>214</v>
      </c>
      <c r="F7" s="6" t="str">
        <f t="shared" ref="F7" si="0">VLOOKUP(E7&amp;"",$B$5:$C$16,2,FALSE)</f>
        <v>Steve Smith</v>
      </c>
    </row>
    <row r="8" spans="2:6" ht="20.100000000000001" customHeight="1" x14ac:dyDescent="0.25">
      <c r="B8" s="6" t="str">
        <f>TEXT(156,"@")</f>
        <v>156</v>
      </c>
      <c r="C8" s="6" t="s">
        <v>32</v>
      </c>
      <c r="D8" s="3"/>
      <c r="E8" s="3"/>
      <c r="F8" s="3"/>
    </row>
    <row r="9" spans="2:6" ht="20.100000000000001" customHeight="1" x14ac:dyDescent="0.25">
      <c r="B9" s="6" t="str">
        <f>TEXT(204,"@")</f>
        <v>204</v>
      </c>
      <c r="C9" s="6" t="s">
        <v>33</v>
      </c>
      <c r="D9" s="3"/>
      <c r="E9" s="3"/>
      <c r="F9" s="3"/>
    </row>
    <row r="10" spans="2:6" ht="20.100000000000001" customHeight="1" x14ac:dyDescent="0.25">
      <c r="B10" s="6" t="str">
        <f>TEXT(252,"@")</f>
        <v>252</v>
      </c>
      <c r="C10" s="7" t="s">
        <v>34</v>
      </c>
      <c r="D10" s="3"/>
      <c r="E10" s="3"/>
      <c r="F10" s="3"/>
    </row>
    <row r="11" spans="2:6" ht="20.100000000000001" customHeight="1" x14ac:dyDescent="0.25">
      <c r="B11" s="6" t="str">
        <f>TEXT(123,"@")</f>
        <v>123</v>
      </c>
      <c r="C11" s="7" t="s">
        <v>35</v>
      </c>
      <c r="D11" s="3"/>
      <c r="E11" s="3"/>
      <c r="F11" s="3"/>
    </row>
    <row r="12" spans="2:6" ht="20.100000000000001" customHeight="1" x14ac:dyDescent="0.25">
      <c r="B12" s="6" t="str">
        <f>TEXT(158,"@")</f>
        <v>158</v>
      </c>
      <c r="C12" s="7" t="s">
        <v>36</v>
      </c>
      <c r="D12" s="3"/>
      <c r="E12" s="3"/>
      <c r="F12" s="3"/>
    </row>
    <row r="13" spans="2:6" ht="20.100000000000001" customHeight="1" x14ac:dyDescent="0.25">
      <c r="B13" s="6" t="str">
        <f>TEXT(239,"@")</f>
        <v>239</v>
      </c>
      <c r="C13" s="7" t="s">
        <v>37</v>
      </c>
      <c r="D13" s="3"/>
      <c r="E13" s="3"/>
      <c r="F13" s="3"/>
    </row>
    <row r="14" spans="2:6" ht="20.100000000000001" customHeight="1" x14ac:dyDescent="0.25">
      <c r="B14" s="6" t="str">
        <f>TEXT(233,"@")</f>
        <v>233</v>
      </c>
      <c r="C14" s="7" t="s">
        <v>38</v>
      </c>
      <c r="D14" s="3"/>
      <c r="E14" s="3"/>
      <c r="F14" s="3"/>
    </row>
    <row r="15" spans="2:6" ht="20.100000000000001" customHeight="1" x14ac:dyDescent="0.25">
      <c r="B15" s="6" t="str">
        <f>TEXT(214,"@")</f>
        <v>214</v>
      </c>
      <c r="C15" s="7" t="s">
        <v>39</v>
      </c>
      <c r="D15" s="3"/>
      <c r="E15" s="3"/>
      <c r="F15" s="3"/>
    </row>
    <row r="16" spans="2:6" ht="20.100000000000001" customHeight="1" x14ac:dyDescent="0.25">
      <c r="B16" s="6" t="str">
        <f>TEXT(163,"@")</f>
        <v>163</v>
      </c>
      <c r="C16" s="6" t="s">
        <v>40</v>
      </c>
      <c r="D16" s="3"/>
      <c r="E16" s="3"/>
      <c r="F16" s="3"/>
    </row>
    <row r="17" spans="2:6" ht="57" customHeight="1" x14ac:dyDescent="0.25">
      <c r="B17" s="5"/>
      <c r="C17" s="5"/>
      <c r="D17" s="8"/>
      <c r="E17" s="8"/>
      <c r="F17" s="8"/>
    </row>
    <row r="18" spans="2:6" ht="20.100000000000001" customHeight="1" x14ac:dyDescent="0.25">
      <c r="B18" s="5"/>
      <c r="C18" s="5"/>
      <c r="D18" s="8"/>
      <c r="E18" s="8"/>
      <c r="F18" s="8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65AB-2E6D-4B3B-80DC-0BD48AB17FCA}">
  <dimension ref="B2:F17"/>
  <sheetViews>
    <sheetView showGridLines="0" workbookViewId="0">
      <selection activeCell="I13" sqref="I13"/>
    </sheetView>
  </sheetViews>
  <sheetFormatPr defaultRowHeight="20.100000000000001" customHeight="1" x14ac:dyDescent="0.25"/>
  <cols>
    <col min="1" max="1" width="3.85546875" style="3" customWidth="1"/>
    <col min="2" max="2" width="28.140625" style="3" bestFit="1" customWidth="1"/>
    <col min="3" max="3" width="10.7109375" style="3" bestFit="1" customWidth="1"/>
    <col min="4" max="4" width="4.85546875" style="3" customWidth="1"/>
    <col min="5" max="5" width="12.5703125" style="3" customWidth="1"/>
    <col min="6" max="6" width="12.28515625" style="3" customWidth="1"/>
    <col min="7" max="7" width="18.140625" style="3" customWidth="1"/>
    <col min="8" max="16384" width="9.140625" style="3"/>
  </cols>
  <sheetData>
    <row r="2" spans="2:6" ht="20.100000000000001" customHeight="1" thickBot="1" x14ac:dyDescent="0.3">
      <c r="B2" s="13" t="s">
        <v>83</v>
      </c>
      <c r="C2" s="13"/>
      <c r="D2" s="13"/>
      <c r="E2" s="13"/>
      <c r="F2" s="13"/>
    </row>
    <row r="3" spans="2:6" ht="20.100000000000001" customHeight="1" thickTop="1" x14ac:dyDescent="0.25"/>
    <row r="4" spans="2:6" ht="20.100000000000001" customHeight="1" x14ac:dyDescent="0.25">
      <c r="B4" s="9" t="s">
        <v>45</v>
      </c>
      <c r="C4" s="9" t="s">
        <v>46</v>
      </c>
      <c r="E4" s="9" t="s">
        <v>71</v>
      </c>
      <c r="F4" s="9" t="s">
        <v>46</v>
      </c>
    </row>
    <row r="5" spans="2:6" ht="20.100000000000001" customHeight="1" x14ac:dyDescent="0.25">
      <c r="B5" s="10" t="s">
        <v>47</v>
      </c>
      <c r="C5" s="6" t="s">
        <v>48</v>
      </c>
      <c r="E5" s="10" t="s">
        <v>72</v>
      </c>
      <c r="F5" s="6" t="str">
        <f>VLOOKUP(LEFT(E5,4),$B$5:$C$16,2,FALSE)</f>
        <v>Bahrain</v>
      </c>
    </row>
    <row r="6" spans="2:6" ht="20.100000000000001" customHeight="1" x14ac:dyDescent="0.25">
      <c r="B6" s="10" t="s">
        <v>49</v>
      </c>
      <c r="C6" s="6" t="s">
        <v>50</v>
      </c>
      <c r="E6" s="10" t="s">
        <v>73</v>
      </c>
      <c r="F6" s="6" t="str">
        <f t="shared" ref="F6:F8" si="0">VLOOKUP(LEFT(E6,4),$B$4:$C$23,2,FALSE)</f>
        <v>Bolivia</v>
      </c>
    </row>
    <row r="7" spans="2:6" ht="20.100000000000001" customHeight="1" x14ac:dyDescent="0.25">
      <c r="B7" s="10" t="s">
        <v>51</v>
      </c>
      <c r="C7" s="6" t="s">
        <v>52</v>
      </c>
      <c r="E7" s="10" t="s">
        <v>75</v>
      </c>
      <c r="F7" s="6" t="str">
        <f t="shared" si="0"/>
        <v>Bhutan</v>
      </c>
    </row>
    <row r="8" spans="2:6" ht="20.100000000000001" customHeight="1" x14ac:dyDescent="0.25">
      <c r="B8" s="10" t="s">
        <v>53</v>
      </c>
      <c r="C8" s="6" t="s">
        <v>54</v>
      </c>
      <c r="E8" s="10" t="s">
        <v>74</v>
      </c>
      <c r="F8" s="6" t="str">
        <f t="shared" si="0"/>
        <v>Angola</v>
      </c>
    </row>
    <row r="9" spans="2:6" ht="20.100000000000001" customHeight="1" x14ac:dyDescent="0.25">
      <c r="B9" s="10" t="s">
        <v>55</v>
      </c>
      <c r="C9" s="6" t="s">
        <v>56</v>
      </c>
    </row>
    <row r="10" spans="2:6" ht="20.100000000000001" customHeight="1" x14ac:dyDescent="0.25">
      <c r="B10" s="10" t="s">
        <v>57</v>
      </c>
      <c r="C10" s="7" t="s">
        <v>58</v>
      </c>
    </row>
    <row r="11" spans="2:6" ht="20.100000000000001" customHeight="1" x14ac:dyDescent="0.25">
      <c r="B11" s="10" t="s">
        <v>59</v>
      </c>
      <c r="C11" s="7" t="s">
        <v>60</v>
      </c>
    </row>
    <row r="12" spans="2:6" ht="20.100000000000001" customHeight="1" x14ac:dyDescent="0.25">
      <c r="B12" s="10" t="s">
        <v>61</v>
      </c>
      <c r="C12" s="7" t="s">
        <v>62</v>
      </c>
    </row>
    <row r="13" spans="2:6" ht="20.100000000000001" customHeight="1" x14ac:dyDescent="0.25">
      <c r="B13" s="10" t="s">
        <v>63</v>
      </c>
      <c r="C13" s="7" t="s">
        <v>64</v>
      </c>
    </row>
    <row r="14" spans="2:6" ht="20.100000000000001" customHeight="1" x14ac:dyDescent="0.25">
      <c r="B14" s="10" t="s">
        <v>65</v>
      </c>
      <c r="C14" s="7" t="s">
        <v>66</v>
      </c>
    </row>
    <row r="15" spans="2:6" ht="20.100000000000001" customHeight="1" x14ac:dyDescent="0.25">
      <c r="B15" s="10" t="s">
        <v>67</v>
      </c>
      <c r="C15" s="7" t="s">
        <v>68</v>
      </c>
    </row>
    <row r="16" spans="2:6" ht="20.100000000000001" customHeight="1" x14ac:dyDescent="0.25">
      <c r="B16" s="10" t="s">
        <v>69</v>
      </c>
      <c r="C16" s="6" t="s">
        <v>70</v>
      </c>
    </row>
    <row r="17" ht="48.75" customHeight="1" x14ac:dyDescent="0.25"/>
  </sheetData>
  <mergeCells count="1">
    <mergeCell ref="B2:F2"/>
  </mergeCells>
  <pageMargins left="0.7" right="0.7" top="0.75" bottom="0.75" header="0.3" footer="0.3"/>
  <pageSetup orientation="portrait" r:id="rId1"/>
  <ignoredErrors>
    <ignoredError sqref="B5:B16 E5:E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7616-64C4-4168-A186-2501C35CEEB9}">
  <dimension ref="B2:F17"/>
  <sheetViews>
    <sheetView showGridLines="0" tabSelected="1" workbookViewId="0">
      <selection activeCell="K10" sqref="K10"/>
    </sheetView>
  </sheetViews>
  <sheetFormatPr defaultRowHeight="20.100000000000001" customHeight="1" x14ac:dyDescent="0.25"/>
  <cols>
    <col min="1" max="1" width="4.140625" style="1" customWidth="1"/>
    <col min="2" max="2" width="15" style="1" bestFit="1" customWidth="1"/>
    <col min="3" max="3" width="18.5703125" style="1" bestFit="1" customWidth="1"/>
    <col min="4" max="4" width="9.140625" style="1"/>
    <col min="5" max="5" width="13.5703125" style="1" bestFit="1" customWidth="1"/>
    <col min="6" max="6" width="13.5703125" style="1" customWidth="1"/>
    <col min="7" max="7" width="14" style="1" customWidth="1"/>
    <col min="8" max="16384" width="9.140625" style="1"/>
  </cols>
  <sheetData>
    <row r="2" spans="2:6" ht="20.100000000000001" customHeight="1" thickBot="1" x14ac:dyDescent="0.3">
      <c r="B2" s="13" t="s">
        <v>84</v>
      </c>
      <c r="C2" s="13"/>
      <c r="D2" s="13"/>
      <c r="E2" s="13"/>
      <c r="F2" s="13"/>
    </row>
    <row r="3" spans="2:6" ht="20.100000000000001" customHeight="1" thickTop="1" x14ac:dyDescent="0.25"/>
    <row r="4" spans="2:6" ht="20.100000000000001" customHeight="1" x14ac:dyDescent="0.25">
      <c r="B4" s="9" t="s">
        <v>27</v>
      </c>
      <c r="C4" s="9" t="s">
        <v>28</v>
      </c>
      <c r="D4" s="8"/>
      <c r="E4" s="9" t="s">
        <v>76</v>
      </c>
      <c r="F4" s="9" t="s">
        <v>44</v>
      </c>
    </row>
    <row r="5" spans="2:6" ht="20.100000000000001" customHeight="1" x14ac:dyDescent="0.25">
      <c r="B5" s="6" t="str">
        <f>TEXT(229,"@")</f>
        <v>229</v>
      </c>
      <c r="C5" s="6" t="s">
        <v>29</v>
      </c>
      <c r="D5" s="3"/>
      <c r="E5" s="6" t="s">
        <v>77</v>
      </c>
      <c r="F5" s="6" t="str">
        <f>VLOOKUP(RIGHT(E5,3),$B$5:$C$16,2,FALSE)</f>
        <v>Marcus North</v>
      </c>
    </row>
    <row r="6" spans="2:6" ht="20.100000000000001" customHeight="1" x14ac:dyDescent="0.25">
      <c r="B6" s="6" t="str">
        <f>TEXT(192,"@")</f>
        <v>192</v>
      </c>
      <c r="C6" s="6" t="s">
        <v>30</v>
      </c>
      <c r="D6" s="3"/>
      <c r="E6" s="6" t="s">
        <v>78</v>
      </c>
      <c r="F6" s="6" t="str">
        <f t="shared" ref="F6:F8" si="0">VLOOKUP(RIGHT(E6,3),$B$5:$C$16,2,FALSE)</f>
        <v>Kane Taylor</v>
      </c>
    </row>
    <row r="7" spans="2:6" ht="20.100000000000001" customHeight="1" x14ac:dyDescent="0.25">
      <c r="B7" s="6" t="str">
        <f>TEXT(174,"@")</f>
        <v>174</v>
      </c>
      <c r="C7" s="6" t="s">
        <v>31</v>
      </c>
      <c r="D7" s="3"/>
      <c r="E7" s="6" t="s">
        <v>79</v>
      </c>
      <c r="F7" s="6" t="str">
        <f t="shared" si="0"/>
        <v>Steve Smith</v>
      </c>
    </row>
    <row r="8" spans="2:6" ht="20.100000000000001" customHeight="1" x14ac:dyDescent="0.25">
      <c r="B8" s="6" t="str">
        <f>TEXT(156,"@")</f>
        <v>156</v>
      </c>
      <c r="C8" s="6" t="s">
        <v>32</v>
      </c>
      <c r="D8" s="3"/>
      <c r="E8" s="6" t="s">
        <v>86</v>
      </c>
      <c r="F8" s="6" t="str">
        <f t="shared" si="0"/>
        <v>Natalia Austin</v>
      </c>
    </row>
    <row r="9" spans="2:6" ht="20.100000000000001" customHeight="1" x14ac:dyDescent="0.25">
      <c r="B9" s="6" t="str">
        <f>TEXT(204,"@")</f>
        <v>204</v>
      </c>
      <c r="C9" s="6" t="s">
        <v>33</v>
      </c>
      <c r="D9" s="3"/>
      <c r="E9" s="3"/>
      <c r="F9" s="3"/>
    </row>
    <row r="10" spans="2:6" ht="20.100000000000001" customHeight="1" x14ac:dyDescent="0.25">
      <c r="B10" s="6" t="str">
        <f>TEXT(252,"@")</f>
        <v>252</v>
      </c>
      <c r="C10" s="7" t="s">
        <v>34</v>
      </c>
      <c r="D10" s="3"/>
      <c r="E10" s="3"/>
      <c r="F10" s="3"/>
    </row>
    <row r="11" spans="2:6" ht="20.100000000000001" customHeight="1" x14ac:dyDescent="0.25">
      <c r="B11" s="6" t="str">
        <f>TEXT(123,"@")</f>
        <v>123</v>
      </c>
      <c r="C11" s="7" t="s">
        <v>35</v>
      </c>
      <c r="D11" s="3"/>
      <c r="E11" s="3"/>
      <c r="F11" s="3"/>
    </row>
    <row r="12" spans="2:6" ht="20.100000000000001" customHeight="1" x14ac:dyDescent="0.25">
      <c r="B12" s="6" t="str">
        <f>TEXT(158,"@")</f>
        <v>158</v>
      </c>
      <c r="C12" s="7" t="s">
        <v>36</v>
      </c>
      <c r="D12" s="3"/>
      <c r="E12" s="3"/>
      <c r="F12" s="3"/>
    </row>
    <row r="13" spans="2:6" ht="20.100000000000001" customHeight="1" x14ac:dyDescent="0.25">
      <c r="B13" s="6" t="str">
        <f>TEXT(239,"@")</f>
        <v>239</v>
      </c>
      <c r="C13" s="7" t="s">
        <v>37</v>
      </c>
      <c r="D13" s="3"/>
      <c r="E13" s="3"/>
      <c r="F13" s="3"/>
    </row>
    <row r="14" spans="2:6" ht="20.100000000000001" customHeight="1" x14ac:dyDescent="0.25">
      <c r="B14" s="6" t="str">
        <f>TEXT(233,"@")</f>
        <v>233</v>
      </c>
      <c r="C14" s="7" t="s">
        <v>38</v>
      </c>
      <c r="D14" s="3"/>
      <c r="E14" s="3"/>
      <c r="F14" s="3"/>
    </row>
    <row r="15" spans="2:6" ht="20.100000000000001" customHeight="1" x14ac:dyDescent="0.25">
      <c r="B15" s="6" t="str">
        <f>TEXT(214,"@")</f>
        <v>214</v>
      </c>
      <c r="C15" s="7" t="s">
        <v>39</v>
      </c>
      <c r="D15" s="3"/>
      <c r="E15" s="3"/>
      <c r="F15" s="3"/>
    </row>
    <row r="16" spans="2:6" ht="20.100000000000001" customHeight="1" x14ac:dyDescent="0.25">
      <c r="B16" s="6" t="str">
        <f>TEXT(163,"@")</f>
        <v>163</v>
      </c>
      <c r="C16" s="6" t="s">
        <v>40</v>
      </c>
      <c r="D16" s="3"/>
      <c r="E16" s="3"/>
      <c r="F16" s="3"/>
    </row>
    <row r="17" spans="2:6" ht="58.5" customHeight="1" x14ac:dyDescent="0.25">
      <c r="B17" s="5"/>
      <c r="C17" s="5"/>
      <c r="D17" s="8"/>
      <c r="E17" s="8"/>
      <c r="F17" s="8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BB0-CE5A-4DE5-86DE-E50DA4D4D01D}">
  <dimension ref="B2:F17"/>
  <sheetViews>
    <sheetView showGridLines="0" workbookViewId="0">
      <selection activeCell="F5" sqref="F5"/>
    </sheetView>
  </sheetViews>
  <sheetFormatPr defaultRowHeight="20.100000000000001" customHeight="1" x14ac:dyDescent="0.25"/>
  <cols>
    <col min="1" max="1" width="5.42578125" style="1" customWidth="1"/>
    <col min="2" max="2" width="27.140625" style="1" customWidth="1"/>
    <col min="3" max="3" width="18" style="1" bestFit="1" customWidth="1"/>
    <col min="4" max="4" width="3.85546875" style="1" customWidth="1"/>
    <col min="5" max="5" width="12.85546875" style="1" customWidth="1"/>
    <col min="6" max="6" width="21" style="1" customWidth="1"/>
    <col min="7" max="7" width="18.7109375" style="1" customWidth="1"/>
    <col min="8" max="16384" width="9.140625" style="1"/>
  </cols>
  <sheetData>
    <row r="2" spans="2:6" ht="20.100000000000001" customHeight="1" thickBot="1" x14ac:dyDescent="0.3">
      <c r="B2" s="13" t="s">
        <v>85</v>
      </c>
      <c r="C2" s="13"/>
      <c r="D2" s="13"/>
      <c r="E2" s="13"/>
      <c r="F2" s="13"/>
    </row>
    <row r="3" spans="2:6" ht="20.100000000000001" customHeight="1" thickTop="1" x14ac:dyDescent="0.25"/>
    <row r="4" spans="2:6" ht="20.100000000000001" customHeight="1" x14ac:dyDescent="0.25">
      <c r="B4" s="2" t="s">
        <v>0</v>
      </c>
      <c r="C4" s="2" t="s">
        <v>1</v>
      </c>
      <c r="D4" s="3"/>
      <c r="E4" s="4" t="s">
        <v>23</v>
      </c>
      <c r="F4" s="4" t="s">
        <v>24</v>
      </c>
    </row>
    <row r="5" spans="2:6" ht="20.100000000000001" customHeight="1" x14ac:dyDescent="0.25">
      <c r="B5" s="6" t="s">
        <v>2</v>
      </c>
      <c r="C5" s="6" t="s">
        <v>3</v>
      </c>
      <c r="D5" s="3"/>
      <c r="E5" s="6" t="s">
        <v>80</v>
      </c>
      <c r="F5" s="6" t="str">
        <f>INDEX($B$5:$B$16,MATCH("*"&amp;E5&amp;"*",$B$5:$B$16,0))</f>
        <v>India Wins Freedom</v>
      </c>
    </row>
    <row r="6" spans="2:6" ht="20.100000000000001" customHeight="1" x14ac:dyDescent="0.25">
      <c r="B6" s="6" t="s">
        <v>4</v>
      </c>
      <c r="C6" s="6" t="s">
        <v>5</v>
      </c>
      <c r="D6" s="3"/>
      <c r="E6" s="11"/>
      <c r="F6" s="11"/>
    </row>
    <row r="7" spans="2:6" ht="20.100000000000001" customHeight="1" x14ac:dyDescent="0.25">
      <c r="B7" s="6" t="s">
        <v>6</v>
      </c>
      <c r="C7" s="6" t="s">
        <v>7</v>
      </c>
      <c r="D7" s="3"/>
      <c r="E7" s="3"/>
      <c r="F7" s="3"/>
    </row>
    <row r="8" spans="2:6" ht="20.100000000000001" customHeight="1" x14ac:dyDescent="0.25">
      <c r="B8" s="6" t="s">
        <v>8</v>
      </c>
      <c r="C8" s="6" t="s">
        <v>9</v>
      </c>
      <c r="D8" s="3"/>
      <c r="E8" s="3"/>
      <c r="F8" s="3"/>
    </row>
    <row r="9" spans="2:6" ht="20.100000000000001" customHeight="1" x14ac:dyDescent="0.25">
      <c r="B9" s="6" t="s">
        <v>10</v>
      </c>
      <c r="C9" s="6" t="s">
        <v>11</v>
      </c>
      <c r="D9" s="3"/>
      <c r="E9" s="3"/>
      <c r="F9" s="3"/>
    </row>
    <row r="10" spans="2:6" ht="20.100000000000001" customHeight="1" x14ac:dyDescent="0.25">
      <c r="B10" s="6" t="s">
        <v>12</v>
      </c>
      <c r="C10" s="6" t="s">
        <v>5</v>
      </c>
      <c r="D10" s="3"/>
      <c r="E10" s="3"/>
      <c r="F10" s="3"/>
    </row>
    <row r="11" spans="2:6" ht="20.100000000000001" customHeight="1" x14ac:dyDescent="0.25">
      <c r="B11" s="6" t="s">
        <v>13</v>
      </c>
      <c r="C11" s="6" t="s">
        <v>14</v>
      </c>
      <c r="D11" s="3"/>
      <c r="E11" s="3"/>
      <c r="F11" s="3"/>
    </row>
    <row r="12" spans="2:6" ht="20.100000000000001" customHeight="1" x14ac:dyDescent="0.25">
      <c r="B12" s="6" t="s">
        <v>15</v>
      </c>
      <c r="C12" s="6" t="s">
        <v>3</v>
      </c>
      <c r="D12" s="3"/>
      <c r="E12" s="3"/>
      <c r="F12" s="3"/>
    </row>
    <row r="13" spans="2:6" ht="20.100000000000001" customHeight="1" x14ac:dyDescent="0.25">
      <c r="B13" s="6" t="s">
        <v>16</v>
      </c>
      <c r="C13" s="6" t="s">
        <v>17</v>
      </c>
      <c r="D13" s="3"/>
      <c r="E13" s="3"/>
      <c r="F13" s="3"/>
    </row>
    <row r="14" spans="2:6" ht="20.100000000000001" customHeight="1" x14ac:dyDescent="0.25">
      <c r="B14" s="6" t="s">
        <v>18</v>
      </c>
      <c r="C14" s="6" t="s">
        <v>19</v>
      </c>
      <c r="D14" s="3"/>
      <c r="E14" s="3"/>
      <c r="F14" s="3"/>
    </row>
    <row r="15" spans="2:6" ht="20.100000000000001" customHeight="1" x14ac:dyDescent="0.25">
      <c r="B15" s="6" t="s">
        <v>20</v>
      </c>
      <c r="C15" s="6" t="s">
        <v>21</v>
      </c>
      <c r="D15" s="3"/>
      <c r="E15" s="3"/>
      <c r="F15" s="3"/>
    </row>
    <row r="16" spans="2:6" ht="20.100000000000001" customHeight="1" x14ac:dyDescent="0.25">
      <c r="B16" s="6" t="s">
        <v>22</v>
      </c>
      <c r="C16" s="6" t="s">
        <v>9</v>
      </c>
      <c r="D16" s="3"/>
      <c r="E16" s="3"/>
      <c r="F16" s="3"/>
    </row>
    <row r="17" s="1" customFormat="1" ht="48" customHeight="1" x14ac:dyDescent="0.25"/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M1</vt:lpstr>
      <vt:lpstr>M2</vt:lpstr>
      <vt:lpstr>M3</vt:lpstr>
      <vt:lpstr>M4.1</vt:lpstr>
      <vt:lpstr>M4.2</vt:lpstr>
      <vt:lpstr>Alternative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SHIMUL HASAN</dc:creator>
  <cp:lastModifiedBy>SHIMUL HASAN</cp:lastModifiedBy>
  <dcterms:created xsi:type="dcterms:W3CDTF">2015-06-05T18:17:20Z</dcterms:created>
  <dcterms:modified xsi:type="dcterms:W3CDTF">2022-11-23T06:05:14Z</dcterms:modified>
</cp:coreProperties>
</file>