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8_{71F4711E-2BE0-47A9-8CDA-51F7F8876363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5" l="1"/>
  <c r="F6" i="5"/>
  <c r="F7" i="5"/>
  <c r="F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F5" i="4"/>
  <c r="F6" i="4"/>
  <c r="F7" i="4"/>
  <c r="F4" i="4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E4" i="2"/>
  <c r="B18" i="2"/>
  <c r="B11" i="2"/>
  <c r="F4" i="1"/>
  <c r="F4" i="3" l="1"/>
  <c r="F5" i="3"/>
  <c r="F6" i="3"/>
</calcChain>
</file>

<file path=xl/sharedStrings.xml><?xml version="1.0" encoding="utf-8"?>
<sst xmlns="http://schemas.openxmlformats.org/spreadsheetml/2006/main" count="173" uniqueCount="119">
  <si>
    <t>Book Records of Martin BookStore</t>
  </si>
  <si>
    <t>Name of the Book</t>
  </si>
  <si>
    <t>Author</t>
  </si>
  <si>
    <t>A Tale of Two Cities</t>
  </si>
  <si>
    <t>War and Peace</t>
  </si>
  <si>
    <t>Mother</t>
  </si>
  <si>
    <t>Ode to the West Wind</t>
  </si>
  <si>
    <t>Doctor Zhivago</t>
  </si>
  <si>
    <t>Resurrection</t>
  </si>
  <si>
    <t>Pride and Prejudice</t>
  </si>
  <si>
    <t>Great Expectations</t>
  </si>
  <si>
    <t>The History of the World War-2</t>
  </si>
  <si>
    <t>India Wins Freedom</t>
  </si>
  <si>
    <t>The Mayor of Casterbridge</t>
  </si>
  <si>
    <t>Crime and Punishment</t>
  </si>
  <si>
    <t>Adonais</t>
  </si>
  <si>
    <t>Ode to a Nightingale</t>
  </si>
  <si>
    <t>Leaves of Grass</t>
  </si>
  <si>
    <t>The Republic</t>
  </si>
  <si>
    <t>Playing it My Way</t>
  </si>
  <si>
    <t>A Walk to Remember</t>
  </si>
  <si>
    <t>David Copperfield</t>
  </si>
  <si>
    <t>The House of the Dead</t>
  </si>
  <si>
    <t>Leo Tolstoy</t>
  </si>
  <si>
    <t>Maxim Gorky</t>
  </si>
  <si>
    <t>P. B. Shelly</t>
  </si>
  <si>
    <t>Boris Pasternak</t>
  </si>
  <si>
    <t>Jane Austin</t>
  </si>
  <si>
    <t>Charles Dickens</t>
  </si>
  <si>
    <t>Winston Churchill</t>
  </si>
  <si>
    <t>Abul Kalam Azad</t>
  </si>
  <si>
    <t>Thomas Hardy</t>
  </si>
  <si>
    <t>Feodor Dostoyvoski</t>
  </si>
  <si>
    <t>John Keats</t>
  </si>
  <si>
    <t>Walt Whitman</t>
  </si>
  <si>
    <t>Plato</t>
  </si>
  <si>
    <t>Sachin Tendulkar</t>
  </si>
  <si>
    <t>Nicholas Spark</t>
  </si>
  <si>
    <t>Specific Text</t>
  </si>
  <si>
    <t>Book with the Text</t>
  </si>
  <si>
    <t>World War</t>
  </si>
  <si>
    <t>Employee Records of Marco Group</t>
  </si>
  <si>
    <t>Employee ID</t>
  </si>
  <si>
    <t>Employee Name</t>
  </si>
  <si>
    <t>Morris Johnson</t>
  </si>
  <si>
    <t>Andrei Pirlo</t>
  </si>
  <si>
    <t>Marcus North</t>
  </si>
  <si>
    <t>Gregory Thompson</t>
  </si>
  <si>
    <t>Natalia Austin</t>
  </si>
  <si>
    <t>Alfred Moyes</t>
  </si>
  <si>
    <t>Ricardo Benjamin</t>
  </si>
  <si>
    <t>Nathan Mills</t>
  </si>
  <si>
    <t>Frank Orwell</t>
  </si>
  <si>
    <t>Kane Taylor</t>
  </si>
  <si>
    <t>Steve Smith</t>
  </si>
  <si>
    <t>Shane Lee</t>
  </si>
  <si>
    <t>Jack Wilfred</t>
  </si>
  <si>
    <t>Usman Malik</t>
  </si>
  <si>
    <t>Mike Haddin</t>
  </si>
  <si>
    <t>Richard Simpson</t>
  </si>
  <si>
    <t>Desmond Hayes</t>
  </si>
  <si>
    <t>Jennifer Marlo</t>
  </si>
  <si>
    <t>Alisha Hick</t>
  </si>
  <si>
    <t>Paul Bairstow</t>
  </si>
  <si>
    <t>Text Value</t>
  </si>
  <si>
    <t>ID</t>
  </si>
  <si>
    <t>Name</t>
  </si>
  <si>
    <t>Mobile Telephone Prefix</t>
  </si>
  <si>
    <t>Country</t>
  </si>
  <si>
    <t>Albania</t>
  </si>
  <si>
    <t>+355</t>
  </si>
  <si>
    <t>+213</t>
  </si>
  <si>
    <t xml:space="preserve">Algeria </t>
  </si>
  <si>
    <t>+244</t>
  </si>
  <si>
    <t>Angola</t>
  </si>
  <si>
    <t>+374</t>
  </si>
  <si>
    <t>Armenia</t>
  </si>
  <si>
    <t>+994</t>
  </si>
  <si>
    <t>Azerbaijan</t>
  </si>
  <si>
    <t>+973</t>
  </si>
  <si>
    <t>Bahrain</t>
  </si>
  <si>
    <t>+880</t>
  </si>
  <si>
    <t>Bangladesh</t>
  </si>
  <si>
    <t>+375</t>
  </si>
  <si>
    <t>Belarus</t>
  </si>
  <si>
    <t>+229</t>
  </si>
  <si>
    <t>Benin</t>
  </si>
  <si>
    <t>+975</t>
  </si>
  <si>
    <t>Bolivia</t>
  </si>
  <si>
    <t>Bhutan</t>
  </si>
  <si>
    <t>+591</t>
  </si>
  <si>
    <t>+267</t>
  </si>
  <si>
    <t>Botswana</t>
  </si>
  <si>
    <t>+359</t>
  </si>
  <si>
    <t>Bulgaria</t>
  </si>
  <si>
    <t>+257</t>
  </si>
  <si>
    <t>Burundi</t>
  </si>
  <si>
    <t>+237</t>
  </si>
  <si>
    <t>Cameroon</t>
  </si>
  <si>
    <t>+235</t>
  </si>
  <si>
    <t>Chad</t>
  </si>
  <si>
    <t>+269</t>
  </si>
  <si>
    <t>Comoros</t>
  </si>
  <si>
    <t>+506</t>
  </si>
  <si>
    <t>Costa Rica</t>
  </si>
  <si>
    <t>+385</t>
  </si>
  <si>
    <t>Croatia</t>
  </si>
  <si>
    <t>+593</t>
  </si>
  <si>
    <t>Ecuador</t>
  </si>
  <si>
    <t>Number</t>
  </si>
  <si>
    <t>+973210553</t>
  </si>
  <si>
    <t>+591112120</t>
  </si>
  <si>
    <t>+385009801</t>
  </si>
  <si>
    <t>+244702673</t>
  </si>
  <si>
    <t>Code Name</t>
  </si>
  <si>
    <t>BARSSTR280</t>
  </si>
  <si>
    <t>T52QET239</t>
  </si>
  <si>
    <t>1R52EE251</t>
  </si>
  <si>
    <t>T5RR2A174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</si>
</sst>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49" fontId="2" fillId="0" borderId="0" xfId="0" applyNumberFormat="1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3" borderId="4" xfId="0" applyFont="1" applyFill="1" applyBorder="1"/>
    <xf numFmtId="0" fontId="2" fillId="3" borderId="5" xfId="0" applyFont="1" applyFill="1" applyBorder="1"/>
    <xf numFmtId="0" fontId="2" fillId="4" borderId="5" xfId="0" applyFont="1" applyFill="1" applyBorder="1"/>
    <xf numFmtId="0" fontId="2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4" xfId="0" quotePrefix="1" applyFont="1" applyBorder="1" applyAlignment="1">
      <alignment horizontal="left"/>
    </xf>
    <xf numFmtId="0" fontId="2" fillId="0" borderId="6" xfId="0" quotePrefix="1" applyFont="1" applyBorder="1" applyAlignment="1">
      <alignment horizontal="left"/>
    </xf>
    <xf numFmtId="0" fontId="2" fillId="0" borderId="4" xfId="0" quotePrefix="1" applyFont="1" applyBorder="1"/>
    <xf numFmtId="0" fontId="2" fillId="0" borderId="6" xfId="0" quotePrefix="1" applyFont="1" applyBorder="1"/>
    <xf numFmtId="0" fontId="3" fillId="2" borderId="8" xfId="0" applyFont="1" applyFill="1" applyBorder="1" applyAlignment="1">
      <alignment horizontal="center" vertical="center"/>
    </xf>
    <xf numFmtId="0" fontId="2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showGridLines="0" workbookViewId="0">
      <selection activeCell="F21" sqref="F21"/>
    </sheetView>
  </sheetViews>
  <sheetFormatPr defaultRowHeight="15" x14ac:dyDescent="0.25"/>
  <cols>
    <col min="1" max="1" width="4.5703125" style="2" customWidth="1"/>
    <col min="2" max="2" width="28.85546875" style="2" bestFit="1" customWidth="1"/>
    <col min="3" max="3" width="20.5703125" style="2" customWidth="1"/>
    <col min="4" max="4" width="5.28515625" style="2" customWidth="1"/>
    <col min="5" max="5" width="15" style="2" bestFit="1" customWidth="1"/>
    <col min="6" max="6" width="28.7109375" style="2" bestFit="1" customWidth="1"/>
    <col min="7" max="7" width="9.140625" style="2"/>
    <col min="8" max="8" width="14.7109375" style="2" bestFit="1" customWidth="1"/>
    <col min="9" max="16384" width="9.140625" style="2"/>
  </cols>
  <sheetData>
    <row r="1" spans="1:8" ht="18.75" x14ac:dyDescent="0.3">
      <c r="A1" s="1" t="s">
        <v>0</v>
      </c>
      <c r="B1" s="1"/>
      <c r="C1" s="1"/>
      <c r="D1" s="1"/>
    </row>
    <row r="2" spans="1:8" ht="15.75" thickBot="1" x14ac:dyDescent="0.3"/>
    <row r="3" spans="1:8" ht="22.5" customHeight="1" x14ac:dyDescent="0.25">
      <c r="B3" s="8" t="s">
        <v>1</v>
      </c>
      <c r="C3" s="9" t="s">
        <v>2</v>
      </c>
      <c r="E3" s="8" t="s">
        <v>38</v>
      </c>
      <c r="F3" s="9" t="s">
        <v>39</v>
      </c>
    </row>
    <row r="4" spans="1:8" ht="15.75" thickBot="1" x14ac:dyDescent="0.3">
      <c r="B4" s="4" t="s">
        <v>3</v>
      </c>
      <c r="C4" s="5" t="s">
        <v>28</v>
      </c>
      <c r="E4" s="6" t="s">
        <v>40</v>
      </c>
      <c r="F4" s="7" t="str">
        <f>VLOOKUP("*World War*",B4:C23,1,FALSE)</f>
        <v>The History of the World War-2</v>
      </c>
    </row>
    <row r="5" spans="1:8" x14ac:dyDescent="0.25">
      <c r="B5" s="4" t="s">
        <v>4</v>
      </c>
      <c r="C5" s="5" t="s">
        <v>23</v>
      </c>
    </row>
    <row r="6" spans="1:8" x14ac:dyDescent="0.25">
      <c r="B6" s="4" t="s">
        <v>5</v>
      </c>
      <c r="C6" s="5" t="s">
        <v>24</v>
      </c>
    </row>
    <row r="7" spans="1:8" x14ac:dyDescent="0.25">
      <c r="B7" s="4" t="s">
        <v>6</v>
      </c>
      <c r="C7" s="5" t="s">
        <v>25</v>
      </c>
    </row>
    <row r="8" spans="1:8" x14ac:dyDescent="0.25">
      <c r="B8" s="4" t="s">
        <v>7</v>
      </c>
      <c r="C8" s="5" t="s">
        <v>26</v>
      </c>
    </row>
    <row r="9" spans="1:8" x14ac:dyDescent="0.25">
      <c r="B9" s="4" t="s">
        <v>8</v>
      </c>
      <c r="C9" s="5" t="s">
        <v>23</v>
      </c>
    </row>
    <row r="10" spans="1:8" x14ac:dyDescent="0.25">
      <c r="B10" s="4" t="s">
        <v>9</v>
      </c>
      <c r="C10" s="5" t="s">
        <v>27</v>
      </c>
      <c r="H10" s="3"/>
    </row>
    <row r="11" spans="1:8" x14ac:dyDescent="0.25">
      <c r="B11" s="4" t="s">
        <v>10</v>
      </c>
      <c r="C11" s="5" t="s">
        <v>28</v>
      </c>
    </row>
    <row r="12" spans="1:8" x14ac:dyDescent="0.25">
      <c r="B12" s="10" t="s">
        <v>11</v>
      </c>
      <c r="C12" s="11" t="s">
        <v>29</v>
      </c>
    </row>
    <row r="13" spans="1:8" x14ac:dyDescent="0.25">
      <c r="B13" s="4" t="s">
        <v>12</v>
      </c>
      <c r="C13" s="5" t="s">
        <v>30</v>
      </c>
    </row>
    <row r="14" spans="1:8" x14ac:dyDescent="0.25">
      <c r="B14" s="4" t="s">
        <v>13</v>
      </c>
      <c r="C14" s="5" t="s">
        <v>31</v>
      </c>
    </row>
    <row r="15" spans="1:8" x14ac:dyDescent="0.25">
      <c r="B15" s="4" t="s">
        <v>14</v>
      </c>
      <c r="C15" s="5" t="s">
        <v>32</v>
      </c>
    </row>
    <row r="16" spans="1:8" x14ac:dyDescent="0.25">
      <c r="B16" s="4" t="s">
        <v>15</v>
      </c>
      <c r="C16" s="5" t="s">
        <v>25</v>
      </c>
    </row>
    <row r="17" spans="2:3" x14ac:dyDescent="0.25">
      <c r="B17" s="4" t="s">
        <v>16</v>
      </c>
      <c r="C17" s="5" t="s">
        <v>33</v>
      </c>
    </row>
    <row r="18" spans="2:3" x14ac:dyDescent="0.25">
      <c r="B18" s="4" t="s">
        <v>17</v>
      </c>
      <c r="C18" s="5" t="s">
        <v>34</v>
      </c>
    </row>
    <row r="19" spans="2:3" x14ac:dyDescent="0.25">
      <c r="B19" s="4" t="s">
        <v>18</v>
      </c>
      <c r="C19" s="5" t="s">
        <v>35</v>
      </c>
    </row>
    <row r="20" spans="2:3" x14ac:dyDescent="0.25">
      <c r="B20" s="4" t="s">
        <v>19</v>
      </c>
      <c r="C20" s="5" t="s">
        <v>36</v>
      </c>
    </row>
    <row r="21" spans="2:3" x14ac:dyDescent="0.25">
      <c r="B21" s="4" t="s">
        <v>20</v>
      </c>
      <c r="C21" s="5" t="s">
        <v>37</v>
      </c>
    </row>
    <row r="22" spans="2:3" x14ac:dyDescent="0.25">
      <c r="B22" s="4" t="s">
        <v>21</v>
      </c>
      <c r="C22" s="5" t="s">
        <v>28</v>
      </c>
    </row>
    <row r="23" spans="2:3" ht="15.75" thickBot="1" x14ac:dyDescent="0.3">
      <c r="B23" s="6" t="s">
        <v>22</v>
      </c>
      <c r="C23" s="7" t="s">
        <v>32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"/>
  <sheetViews>
    <sheetView showGridLines="0" workbookViewId="0">
      <selection activeCell="E12" sqref="E12"/>
    </sheetView>
  </sheetViews>
  <sheetFormatPr defaultRowHeight="15" x14ac:dyDescent="0.25"/>
  <cols>
    <col min="1" max="1" width="11" style="2" customWidth="1"/>
    <col min="2" max="2" width="21.5703125" style="2" customWidth="1"/>
    <col min="3" max="3" width="23.85546875" style="2" customWidth="1"/>
    <col min="4" max="4" width="12.7109375" style="2" customWidth="1"/>
    <col min="5" max="5" width="15" style="2" bestFit="1" customWidth="1"/>
    <col min="6" max="6" width="28.7109375" style="2" bestFit="1" customWidth="1"/>
    <col min="7" max="7" width="9.140625" style="2"/>
    <col min="8" max="8" width="14.7109375" style="2" bestFit="1" customWidth="1"/>
    <col min="9" max="16384" width="9.140625" style="2"/>
  </cols>
  <sheetData>
    <row r="1" spans="1:8" ht="18.75" x14ac:dyDescent="0.3">
      <c r="A1" s="1" t="s">
        <v>41</v>
      </c>
      <c r="B1" s="1"/>
      <c r="C1" s="1"/>
      <c r="D1" s="1"/>
    </row>
    <row r="2" spans="1:8" ht="15.75" thickBot="1" x14ac:dyDescent="0.3"/>
    <row r="3" spans="1:8" ht="22.5" customHeight="1" x14ac:dyDescent="0.25">
      <c r="B3" s="8" t="s">
        <v>42</v>
      </c>
      <c r="C3" s="9" t="s">
        <v>43</v>
      </c>
      <c r="E3" s="19" t="s">
        <v>64</v>
      </c>
    </row>
    <row r="4" spans="1:8" ht="15.75" thickBot="1" x14ac:dyDescent="0.3">
      <c r="B4" s="13">
        <v>225</v>
      </c>
      <c r="C4" s="5" t="s">
        <v>44</v>
      </c>
      <c r="E4" s="20" t="str">
        <f>VLOOKUP("*",B4:B23,1,FALSE)</f>
        <v>137</v>
      </c>
    </row>
    <row r="5" spans="1:8" x14ac:dyDescent="0.25">
      <c r="B5" s="13">
        <v>135</v>
      </c>
      <c r="C5" s="5" t="s">
        <v>45</v>
      </c>
    </row>
    <row r="6" spans="1:8" x14ac:dyDescent="0.25">
      <c r="B6" s="13">
        <v>169</v>
      </c>
      <c r="C6" s="5" t="s">
        <v>46</v>
      </c>
    </row>
    <row r="7" spans="1:8" x14ac:dyDescent="0.25">
      <c r="B7" s="13">
        <v>276</v>
      </c>
      <c r="C7" s="5" t="s">
        <v>47</v>
      </c>
    </row>
    <row r="8" spans="1:8" x14ac:dyDescent="0.25">
      <c r="B8" s="13">
        <v>279</v>
      </c>
      <c r="C8" s="5" t="s">
        <v>48</v>
      </c>
    </row>
    <row r="9" spans="1:8" x14ac:dyDescent="0.25">
      <c r="B9" s="13">
        <v>229</v>
      </c>
      <c r="C9" s="12" t="s">
        <v>49</v>
      </c>
    </row>
    <row r="10" spans="1:8" x14ac:dyDescent="0.25">
      <c r="B10" s="13">
        <v>121</v>
      </c>
      <c r="C10" s="12" t="s">
        <v>50</v>
      </c>
      <c r="H10" s="3"/>
    </row>
    <row r="11" spans="1:8" x14ac:dyDescent="0.25">
      <c r="B11" s="14" t="str">
        <f>TEXT(137,"@")</f>
        <v>137</v>
      </c>
      <c r="C11" s="11" t="s">
        <v>51</v>
      </c>
    </row>
    <row r="12" spans="1:8" x14ac:dyDescent="0.25">
      <c r="B12" s="13">
        <v>297</v>
      </c>
      <c r="C12" s="12" t="s">
        <v>52</v>
      </c>
    </row>
    <row r="13" spans="1:8" x14ac:dyDescent="0.25">
      <c r="B13" s="13">
        <v>168</v>
      </c>
      <c r="C13" s="12" t="s">
        <v>53</v>
      </c>
    </row>
    <row r="14" spans="1:8" x14ac:dyDescent="0.25">
      <c r="B14" s="13">
        <v>106</v>
      </c>
      <c r="C14" s="12" t="s">
        <v>54</v>
      </c>
    </row>
    <row r="15" spans="1:8" x14ac:dyDescent="0.25">
      <c r="B15" s="13">
        <v>196</v>
      </c>
      <c r="C15" s="5" t="s">
        <v>55</v>
      </c>
    </row>
    <row r="16" spans="1:8" x14ac:dyDescent="0.25">
      <c r="B16" s="13">
        <v>222</v>
      </c>
      <c r="C16" s="5" t="s">
        <v>56</v>
      </c>
    </row>
    <row r="17" spans="2:3" x14ac:dyDescent="0.25">
      <c r="B17" s="13">
        <v>106</v>
      </c>
      <c r="C17" s="5" t="s">
        <v>57</v>
      </c>
    </row>
    <row r="18" spans="2:3" x14ac:dyDescent="0.25">
      <c r="B18" s="13" t="str">
        <f>TEXT(255,"@")</f>
        <v>255</v>
      </c>
      <c r="C18" s="5" t="s">
        <v>58</v>
      </c>
    </row>
    <row r="19" spans="2:3" x14ac:dyDescent="0.25">
      <c r="B19" s="13">
        <v>290</v>
      </c>
      <c r="C19" s="5" t="s">
        <v>59</v>
      </c>
    </row>
    <row r="20" spans="2:3" x14ac:dyDescent="0.25">
      <c r="B20" s="13">
        <v>234</v>
      </c>
      <c r="C20" s="5" t="s">
        <v>60</v>
      </c>
    </row>
    <row r="21" spans="2:3" x14ac:dyDescent="0.25">
      <c r="B21" s="13">
        <v>116</v>
      </c>
      <c r="C21" s="5" t="s">
        <v>61</v>
      </c>
    </row>
    <row r="22" spans="2:3" x14ac:dyDescent="0.25">
      <c r="B22" s="13">
        <v>294</v>
      </c>
      <c r="C22" s="5" t="s">
        <v>62</v>
      </c>
    </row>
    <row r="23" spans="2:3" ht="15.75" thickBot="1" x14ac:dyDescent="0.3">
      <c r="B23" s="13">
        <v>267</v>
      </c>
      <c r="C23" s="7" t="s">
        <v>63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3"/>
  <sheetViews>
    <sheetView showGridLines="0" workbookViewId="0">
      <selection activeCell="E22" sqref="E22"/>
    </sheetView>
  </sheetViews>
  <sheetFormatPr defaultRowHeight="15" x14ac:dyDescent="0.25"/>
  <cols>
    <col min="1" max="1" width="11" style="2" customWidth="1"/>
    <col min="2" max="2" width="21.5703125" style="2" customWidth="1"/>
    <col min="3" max="3" width="23.85546875" style="2" customWidth="1"/>
    <col min="4" max="4" width="9" style="2" customWidth="1"/>
    <col min="5" max="5" width="15" style="2" bestFit="1" customWidth="1"/>
    <col min="6" max="6" width="18.7109375" style="2" customWidth="1"/>
    <col min="7" max="7" width="9.140625" style="2"/>
    <col min="8" max="8" width="14.7109375" style="2" bestFit="1" customWidth="1"/>
    <col min="9" max="16384" width="9.140625" style="2"/>
  </cols>
  <sheetData>
    <row r="1" spans="1:7" ht="18.75" x14ac:dyDescent="0.3">
      <c r="A1" s="1" t="s">
        <v>41</v>
      </c>
      <c r="B1" s="1"/>
      <c r="C1" s="1"/>
      <c r="D1" s="1"/>
    </row>
    <row r="2" spans="1:7" ht="15.75" thickBot="1" x14ac:dyDescent="0.3"/>
    <row r="3" spans="1:7" ht="22.5" customHeight="1" x14ac:dyDescent="0.25">
      <c r="B3" s="8" t="s">
        <v>42</v>
      </c>
      <c r="C3" s="9" t="s">
        <v>43</v>
      </c>
      <c r="E3" s="8" t="s">
        <v>65</v>
      </c>
      <c r="F3" s="9" t="s">
        <v>66</v>
      </c>
    </row>
    <row r="4" spans="1:7" x14ac:dyDescent="0.25">
      <c r="B4" s="4" t="str">
        <f>TEXT(229,"@")</f>
        <v>229</v>
      </c>
      <c r="C4" s="5" t="s">
        <v>44</v>
      </c>
      <c r="E4" s="4">
        <v>204</v>
      </c>
      <c r="F4" s="5" t="str">
        <f>VLOOKUP(E4&amp;"",B4:C23,2,FALSE)</f>
        <v>Natalia Austin</v>
      </c>
    </row>
    <row r="5" spans="1:7" x14ac:dyDescent="0.25">
      <c r="B5" s="4" t="str">
        <f>TEXT(192,"@")</f>
        <v>192</v>
      </c>
      <c r="C5" s="5" t="s">
        <v>45</v>
      </c>
      <c r="E5" s="4">
        <v>216</v>
      </c>
      <c r="F5" s="5" t="str">
        <f t="shared" ref="F5:F6" si="0">VLOOKUP(E5&amp;"",B5:C24,2,FALSE)</f>
        <v>Mike Haddin</v>
      </c>
    </row>
    <row r="6" spans="1:7" ht="15.75" thickBot="1" x14ac:dyDescent="0.3">
      <c r="B6" s="4" t="str">
        <f>TEXT(174,"@")</f>
        <v>174</v>
      </c>
      <c r="C6" s="5" t="s">
        <v>46</v>
      </c>
      <c r="E6" s="6">
        <v>274</v>
      </c>
      <c r="F6" s="5" t="str">
        <f t="shared" si="0"/>
        <v>Usman Malik</v>
      </c>
    </row>
    <row r="7" spans="1:7" x14ac:dyDescent="0.25">
      <c r="B7" s="4" t="str">
        <f>TEXT(156,"@")</f>
        <v>156</v>
      </c>
      <c r="C7" s="5" t="s">
        <v>47</v>
      </c>
    </row>
    <row r="8" spans="1:7" x14ac:dyDescent="0.25">
      <c r="B8" s="4" t="str">
        <f>TEXT(204,"@")</f>
        <v>204</v>
      </c>
      <c r="C8" s="5" t="s">
        <v>48</v>
      </c>
    </row>
    <row r="9" spans="1:7" x14ac:dyDescent="0.25">
      <c r="B9" s="4" t="str">
        <f>TEXT(252,"@")</f>
        <v>252</v>
      </c>
      <c r="C9" s="12" t="s">
        <v>49</v>
      </c>
    </row>
    <row r="10" spans="1:7" x14ac:dyDescent="0.25">
      <c r="B10" s="4" t="str">
        <f>TEXT(123,"@")</f>
        <v>123</v>
      </c>
      <c r="C10" s="12" t="s">
        <v>50</v>
      </c>
      <c r="G10" s="3"/>
    </row>
    <row r="11" spans="1:7" x14ac:dyDescent="0.25">
      <c r="B11" s="4" t="str">
        <f>TEXT(158,"@")</f>
        <v>158</v>
      </c>
      <c r="C11" s="12" t="s">
        <v>51</v>
      </c>
    </row>
    <row r="12" spans="1:7" x14ac:dyDescent="0.25">
      <c r="B12" s="4" t="str">
        <f>TEXT(239,"@")</f>
        <v>239</v>
      </c>
      <c r="C12" s="12" t="s">
        <v>52</v>
      </c>
    </row>
    <row r="13" spans="1:7" x14ac:dyDescent="0.25">
      <c r="B13" s="4" t="str">
        <f>TEXT(233,"@")</f>
        <v>233</v>
      </c>
      <c r="C13" s="12" t="s">
        <v>53</v>
      </c>
    </row>
    <row r="14" spans="1:7" x14ac:dyDescent="0.25">
      <c r="B14" s="4" t="str">
        <f>TEXT(214,"@")</f>
        <v>214</v>
      </c>
      <c r="C14" s="12" t="s">
        <v>54</v>
      </c>
    </row>
    <row r="15" spans="1:7" x14ac:dyDescent="0.25">
      <c r="B15" s="4" t="str">
        <f>TEXT(163,"@")</f>
        <v>163</v>
      </c>
      <c r="C15" s="5" t="s">
        <v>55</v>
      </c>
    </row>
    <row r="16" spans="1:7" x14ac:dyDescent="0.25">
      <c r="B16" s="4" t="str">
        <f>TEXT(187,"@")</f>
        <v>187</v>
      </c>
      <c r="C16" s="5" t="s">
        <v>56</v>
      </c>
    </row>
    <row r="17" spans="2:3" x14ac:dyDescent="0.25">
      <c r="B17" s="4" t="str">
        <f>TEXT(274,"@")</f>
        <v>274</v>
      </c>
      <c r="C17" s="5" t="s">
        <v>57</v>
      </c>
    </row>
    <row r="18" spans="2:3" x14ac:dyDescent="0.25">
      <c r="B18" s="4" t="str">
        <f>TEXT(216,"@")</f>
        <v>216</v>
      </c>
      <c r="C18" s="5" t="s">
        <v>58</v>
      </c>
    </row>
    <row r="19" spans="2:3" x14ac:dyDescent="0.25">
      <c r="B19" s="4" t="str">
        <f>TEXT(142,"@")</f>
        <v>142</v>
      </c>
      <c r="C19" s="5" t="s">
        <v>59</v>
      </c>
    </row>
    <row r="20" spans="2:3" x14ac:dyDescent="0.25">
      <c r="B20" s="4" t="str">
        <f>TEXT(251,"@")</f>
        <v>251</v>
      </c>
      <c r="C20" s="5" t="s">
        <v>60</v>
      </c>
    </row>
    <row r="21" spans="2:3" x14ac:dyDescent="0.25">
      <c r="B21" s="4" t="str">
        <f>TEXT(280,"@")</f>
        <v>280</v>
      </c>
      <c r="C21" s="5" t="s">
        <v>61</v>
      </c>
    </row>
    <row r="22" spans="2:3" x14ac:dyDescent="0.25">
      <c r="B22" s="4" t="str">
        <f>TEXT(270,"@")</f>
        <v>270</v>
      </c>
      <c r="C22" s="5" t="s">
        <v>62</v>
      </c>
    </row>
    <row r="23" spans="2:3" ht="15.75" thickBot="1" x14ac:dyDescent="0.3">
      <c r="B23" s="6" t="str">
        <f>TEXT(225,"@")</f>
        <v>225</v>
      </c>
      <c r="C23" s="7" t="s">
        <v>63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B042E-CAA1-4FFA-8AB1-9903758E6696}">
  <dimension ref="A1:F23"/>
  <sheetViews>
    <sheetView showGridLines="0" workbookViewId="0">
      <selection activeCell="F19" sqref="F19"/>
    </sheetView>
  </sheetViews>
  <sheetFormatPr defaultRowHeight="15" x14ac:dyDescent="0.25"/>
  <cols>
    <col min="1" max="1" width="7.5703125" style="2" customWidth="1"/>
    <col min="2" max="2" width="30.42578125" style="2" bestFit="1" customWidth="1"/>
    <col min="3" max="3" width="23.85546875" style="2" customWidth="1"/>
    <col min="4" max="4" width="7.5703125" style="2" customWidth="1"/>
    <col min="5" max="5" width="15" style="2" bestFit="1" customWidth="1"/>
    <col min="6" max="6" width="20.85546875" style="2" customWidth="1"/>
    <col min="7" max="7" width="9.140625" style="2"/>
    <col min="8" max="8" width="14.7109375" style="2" bestFit="1" customWidth="1"/>
    <col min="9" max="16384" width="9.140625" style="2"/>
  </cols>
  <sheetData>
    <row r="1" spans="1:6" ht="18.75" x14ac:dyDescent="0.3">
      <c r="A1" s="1" t="s">
        <v>41</v>
      </c>
      <c r="B1" s="1"/>
      <c r="C1" s="1"/>
      <c r="D1" s="1"/>
    </row>
    <row r="2" spans="1:6" ht="15.75" thickBot="1" x14ac:dyDescent="0.3"/>
    <row r="3" spans="1:6" ht="22.5" customHeight="1" x14ac:dyDescent="0.25">
      <c r="B3" s="8" t="s">
        <v>67</v>
      </c>
      <c r="C3" s="9" t="s">
        <v>68</v>
      </c>
      <c r="E3" s="8" t="s">
        <v>109</v>
      </c>
      <c r="F3" s="9" t="s">
        <v>68</v>
      </c>
    </row>
    <row r="4" spans="1:6" x14ac:dyDescent="0.25">
      <c r="B4" s="15" t="s">
        <v>70</v>
      </c>
      <c r="C4" s="5" t="s">
        <v>69</v>
      </c>
      <c r="E4" s="17" t="s">
        <v>110</v>
      </c>
      <c r="F4" s="5" t="str">
        <f>VLOOKUP(LEFT(E4,4),$B$4:$C$23,2,FALSE)</f>
        <v>Bahrain</v>
      </c>
    </row>
    <row r="5" spans="1:6" x14ac:dyDescent="0.25">
      <c r="B5" s="15" t="s">
        <v>71</v>
      </c>
      <c r="C5" s="5" t="s">
        <v>72</v>
      </c>
      <c r="E5" s="17" t="s">
        <v>111</v>
      </c>
      <c r="F5" s="5" t="str">
        <f t="shared" ref="F5:F7" si="0">VLOOKUP(LEFT(E5,4),$B$4:$C$23,2,FALSE)</f>
        <v>Bolivia</v>
      </c>
    </row>
    <row r="6" spans="1:6" x14ac:dyDescent="0.25">
      <c r="B6" s="15" t="s">
        <v>73</v>
      </c>
      <c r="C6" s="5" t="s">
        <v>74</v>
      </c>
      <c r="E6" s="17" t="s">
        <v>112</v>
      </c>
      <c r="F6" s="5" t="str">
        <f t="shared" si="0"/>
        <v>Croatia</v>
      </c>
    </row>
    <row r="7" spans="1:6" ht="15.75" thickBot="1" x14ac:dyDescent="0.3">
      <c r="B7" s="15" t="s">
        <v>75</v>
      </c>
      <c r="C7" s="5" t="s">
        <v>76</v>
      </c>
      <c r="E7" s="18" t="s">
        <v>113</v>
      </c>
      <c r="F7" s="5" t="str">
        <f t="shared" si="0"/>
        <v>Angola</v>
      </c>
    </row>
    <row r="8" spans="1:6" x14ac:dyDescent="0.25">
      <c r="B8" s="15" t="s">
        <v>77</v>
      </c>
      <c r="C8" s="5" t="s">
        <v>78</v>
      </c>
    </row>
    <row r="9" spans="1:6" x14ac:dyDescent="0.25">
      <c r="B9" s="15" t="s">
        <v>79</v>
      </c>
      <c r="C9" s="12" t="s">
        <v>80</v>
      </c>
    </row>
    <row r="10" spans="1:6" x14ac:dyDescent="0.25">
      <c r="B10" s="15" t="s">
        <v>81</v>
      </c>
      <c r="C10" s="12" t="s">
        <v>82</v>
      </c>
      <c r="F10" s="3"/>
    </row>
    <row r="11" spans="1:6" x14ac:dyDescent="0.25">
      <c r="B11" s="15" t="s">
        <v>83</v>
      </c>
      <c r="C11" s="12" t="s">
        <v>84</v>
      </c>
    </row>
    <row r="12" spans="1:6" x14ac:dyDescent="0.25">
      <c r="B12" s="15" t="s">
        <v>85</v>
      </c>
      <c r="C12" s="12" t="s">
        <v>86</v>
      </c>
    </row>
    <row r="13" spans="1:6" x14ac:dyDescent="0.25">
      <c r="B13" s="15" t="s">
        <v>87</v>
      </c>
      <c r="C13" s="12" t="s">
        <v>89</v>
      </c>
    </row>
    <row r="14" spans="1:6" x14ac:dyDescent="0.25">
      <c r="B14" s="15" t="s">
        <v>90</v>
      </c>
      <c r="C14" s="12" t="s">
        <v>88</v>
      </c>
    </row>
    <row r="15" spans="1:6" x14ac:dyDescent="0.25">
      <c r="B15" s="15" t="s">
        <v>91</v>
      </c>
      <c r="C15" s="5" t="s">
        <v>92</v>
      </c>
    </row>
    <row r="16" spans="1:6" x14ac:dyDescent="0.25">
      <c r="B16" s="15" t="s">
        <v>93</v>
      </c>
      <c r="C16" s="5" t="s">
        <v>94</v>
      </c>
    </row>
    <row r="17" spans="2:3" x14ac:dyDescent="0.25">
      <c r="B17" s="15" t="s">
        <v>95</v>
      </c>
      <c r="C17" s="5" t="s">
        <v>96</v>
      </c>
    </row>
    <row r="18" spans="2:3" x14ac:dyDescent="0.25">
      <c r="B18" s="15" t="s">
        <v>97</v>
      </c>
      <c r="C18" s="5" t="s">
        <v>98</v>
      </c>
    </row>
    <row r="19" spans="2:3" x14ac:dyDescent="0.25">
      <c r="B19" s="15" t="s">
        <v>99</v>
      </c>
      <c r="C19" s="5" t="s">
        <v>100</v>
      </c>
    </row>
    <row r="20" spans="2:3" x14ac:dyDescent="0.25">
      <c r="B20" s="15" t="s">
        <v>101</v>
      </c>
      <c r="C20" s="5" t="s">
        <v>102</v>
      </c>
    </row>
    <row r="21" spans="2:3" x14ac:dyDescent="0.25">
      <c r="B21" s="15" t="s">
        <v>103</v>
      </c>
      <c r="C21" s="5" t="s">
        <v>104</v>
      </c>
    </row>
    <row r="22" spans="2:3" x14ac:dyDescent="0.25">
      <c r="B22" s="15" t="s">
        <v>105</v>
      </c>
      <c r="C22" s="5" t="s">
        <v>106</v>
      </c>
    </row>
    <row r="23" spans="2:3" ht="15.75" thickBot="1" x14ac:dyDescent="0.3">
      <c r="B23" s="16" t="s">
        <v>107</v>
      </c>
      <c r="C23" s="7" t="s">
        <v>108</v>
      </c>
    </row>
  </sheetData>
  <mergeCells count="1">
    <mergeCell ref="A1:D1"/>
  </mergeCells>
  <pageMargins left="0.7" right="0.7" top="0.75" bottom="0.75" header="0.3" footer="0.3"/>
  <ignoredErrors>
    <ignoredError sqref="B4:B23 E4:E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3D83A-EA79-420B-95AA-9CB3B55D12D0}">
  <dimension ref="A1:G23"/>
  <sheetViews>
    <sheetView showGridLines="0" tabSelected="1" workbookViewId="0">
      <selection activeCell="F21" sqref="F21"/>
    </sheetView>
  </sheetViews>
  <sheetFormatPr defaultRowHeight="15" x14ac:dyDescent="0.25"/>
  <cols>
    <col min="1" max="1" width="11" style="2" customWidth="1"/>
    <col min="2" max="2" width="21.5703125" style="2" customWidth="1"/>
    <col min="3" max="3" width="23.85546875" style="2" customWidth="1"/>
    <col min="4" max="4" width="9" style="2" customWidth="1"/>
    <col min="5" max="5" width="17.5703125" style="2" customWidth="1"/>
    <col min="6" max="6" width="24" style="2" customWidth="1"/>
    <col min="7" max="7" width="9.140625" style="2"/>
    <col min="8" max="8" width="14.7109375" style="2" bestFit="1" customWidth="1"/>
    <col min="9" max="16384" width="9.140625" style="2"/>
  </cols>
  <sheetData>
    <row r="1" spans="1:7" ht="18.75" x14ac:dyDescent="0.3">
      <c r="A1" s="1" t="s">
        <v>41</v>
      </c>
      <c r="B1" s="1"/>
      <c r="C1" s="1"/>
      <c r="D1" s="1"/>
    </row>
    <row r="2" spans="1:7" ht="15.75" thickBot="1" x14ac:dyDescent="0.3"/>
    <row r="3" spans="1:7" ht="22.5" customHeight="1" x14ac:dyDescent="0.25">
      <c r="B3" s="8" t="s">
        <v>42</v>
      </c>
      <c r="C3" s="9" t="s">
        <v>43</v>
      </c>
      <c r="E3" s="8" t="s">
        <v>114</v>
      </c>
      <c r="F3" s="9" t="s">
        <v>66</v>
      </c>
    </row>
    <row r="4" spans="1:7" x14ac:dyDescent="0.25">
      <c r="B4" s="4" t="str">
        <f>TEXT(229,"@")</f>
        <v>229</v>
      </c>
      <c r="C4" s="5" t="s">
        <v>44</v>
      </c>
      <c r="E4" s="4" t="s">
        <v>115</v>
      </c>
      <c r="F4" s="5" t="str">
        <f>VLOOKUP(RIGHT(E4,3),$B$4:$C$23,2,FALSE)</f>
        <v>Jennifer Marlo</v>
      </c>
    </row>
    <row r="5" spans="1:7" x14ac:dyDescent="0.25">
      <c r="B5" s="4" t="str">
        <f>TEXT(192,"@")</f>
        <v>192</v>
      </c>
      <c r="C5" s="5" t="s">
        <v>45</v>
      </c>
      <c r="E5" s="4" t="s">
        <v>116</v>
      </c>
      <c r="F5" s="5" t="str">
        <f t="shared" ref="F5:F7" si="0">VLOOKUP(RIGHT(E5,3),$B$4:$C$23,2,FALSE)</f>
        <v>Frank Orwell</v>
      </c>
    </row>
    <row r="6" spans="1:7" x14ac:dyDescent="0.25">
      <c r="B6" s="4" t="str">
        <f>TEXT(174,"@")</f>
        <v>174</v>
      </c>
      <c r="C6" s="5" t="s">
        <v>46</v>
      </c>
      <c r="E6" s="4" t="s">
        <v>117</v>
      </c>
      <c r="F6" s="5" t="str">
        <f t="shared" si="0"/>
        <v>Desmond Hayes</v>
      </c>
    </row>
    <row r="7" spans="1:7" ht="15.75" thickBot="1" x14ac:dyDescent="0.3">
      <c r="B7" s="4" t="str">
        <f>TEXT(156,"@")</f>
        <v>156</v>
      </c>
      <c r="C7" s="5" t="s">
        <v>47</v>
      </c>
      <c r="E7" s="6" t="s">
        <v>118</v>
      </c>
      <c r="F7" s="5" t="str">
        <f t="shared" si="0"/>
        <v>Marcus North</v>
      </c>
    </row>
    <row r="8" spans="1:7" x14ac:dyDescent="0.25">
      <c r="B8" s="4" t="str">
        <f>TEXT(204,"@")</f>
        <v>204</v>
      </c>
      <c r="C8" s="5" t="s">
        <v>48</v>
      </c>
    </row>
    <row r="9" spans="1:7" x14ac:dyDescent="0.25">
      <c r="B9" s="4" t="str">
        <f>TEXT(252,"@")</f>
        <v>252</v>
      </c>
      <c r="C9" s="12" t="s">
        <v>49</v>
      </c>
    </row>
    <row r="10" spans="1:7" x14ac:dyDescent="0.25">
      <c r="B10" s="4" t="str">
        <f>TEXT(123,"@")</f>
        <v>123</v>
      </c>
      <c r="C10" s="12" t="s">
        <v>50</v>
      </c>
      <c r="G10" s="3"/>
    </row>
    <row r="11" spans="1:7" x14ac:dyDescent="0.25">
      <c r="B11" s="4" t="str">
        <f>TEXT(158,"@")</f>
        <v>158</v>
      </c>
      <c r="C11" s="12" t="s">
        <v>51</v>
      </c>
    </row>
    <row r="12" spans="1:7" x14ac:dyDescent="0.25">
      <c r="B12" s="4" t="str">
        <f>TEXT(239,"@")</f>
        <v>239</v>
      </c>
      <c r="C12" s="12" t="s">
        <v>52</v>
      </c>
    </row>
    <row r="13" spans="1:7" x14ac:dyDescent="0.25">
      <c r="B13" s="4" t="str">
        <f>TEXT(233,"@")</f>
        <v>233</v>
      </c>
      <c r="C13" s="12" t="s">
        <v>53</v>
      </c>
    </row>
    <row r="14" spans="1:7" x14ac:dyDescent="0.25">
      <c r="B14" s="4" t="str">
        <f>TEXT(214,"@")</f>
        <v>214</v>
      </c>
      <c r="C14" s="12" t="s">
        <v>54</v>
      </c>
    </row>
    <row r="15" spans="1:7" x14ac:dyDescent="0.25">
      <c r="B15" s="4" t="str">
        <f>TEXT(163,"@")</f>
        <v>163</v>
      </c>
      <c r="C15" s="5" t="s">
        <v>55</v>
      </c>
    </row>
    <row r="16" spans="1:7" x14ac:dyDescent="0.25">
      <c r="B16" s="4" t="str">
        <f>TEXT(187,"@")</f>
        <v>187</v>
      </c>
      <c r="C16" s="5" t="s">
        <v>56</v>
      </c>
    </row>
    <row r="17" spans="2:3" x14ac:dyDescent="0.25">
      <c r="B17" s="4" t="str">
        <f>TEXT(274,"@")</f>
        <v>274</v>
      </c>
      <c r="C17" s="5" t="s">
        <v>57</v>
      </c>
    </row>
    <row r="18" spans="2:3" x14ac:dyDescent="0.25">
      <c r="B18" s="4" t="str">
        <f>TEXT(216,"@")</f>
        <v>216</v>
      </c>
      <c r="C18" s="5" t="s">
        <v>58</v>
      </c>
    </row>
    <row r="19" spans="2:3" x14ac:dyDescent="0.25">
      <c r="B19" s="4" t="str">
        <f>TEXT(142,"@")</f>
        <v>142</v>
      </c>
      <c r="C19" s="5" t="s">
        <v>59</v>
      </c>
    </row>
    <row r="20" spans="2:3" x14ac:dyDescent="0.25">
      <c r="B20" s="4" t="str">
        <f>TEXT(251,"@")</f>
        <v>251</v>
      </c>
      <c r="C20" s="5" t="s">
        <v>60</v>
      </c>
    </row>
    <row r="21" spans="2:3" x14ac:dyDescent="0.25">
      <c r="B21" s="4" t="str">
        <f>TEXT(280,"@")</f>
        <v>280</v>
      </c>
      <c r="C21" s="5" t="s">
        <v>61</v>
      </c>
    </row>
    <row r="22" spans="2:3" x14ac:dyDescent="0.25">
      <c r="B22" s="4" t="str">
        <f>TEXT(270,"@")</f>
        <v>270</v>
      </c>
      <c r="C22" s="5" t="s">
        <v>62</v>
      </c>
    </row>
    <row r="23" spans="2:3" ht="15.75" thickBot="1" x14ac:dyDescent="0.3">
      <c r="B23" s="6" t="str">
        <f>TEXT(225,"@")</f>
        <v>225</v>
      </c>
      <c r="C23" s="7" t="s">
        <v>63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2021-09-15T11:05:18Z</dcterms:modified>
</cp:coreProperties>
</file>