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"/>
    </mc:Choice>
  </mc:AlternateContent>
  <xr:revisionPtr revIDLastSave="0" documentId="13_ncr:1_{5BFB0FF9-E091-46E3-8167-6182A7327771}" xr6:coauthVersionLast="47" xr6:coauthVersionMax="47" xr10:uidLastSave="{00000000-0000-0000-0000-000000000000}"/>
  <bookViews>
    <workbookView xWindow="-108" yWindow="-108" windowWidth="23256" windowHeight="12576" firstSheet="2" activeTab="5" xr2:uid="{C9B706E3-FB94-45D4-AA0B-50A05F00B196}"/>
  </bookViews>
  <sheets>
    <sheet name="Dataset" sheetId="7" r:id="rId1"/>
    <sheet name="Asterisk and Value" sheetId="1" r:id="rId2"/>
    <sheet name="Value and Asterisk" sheetId="2" r:id="rId3"/>
    <sheet name="Asterisk,Vakue and Asterisk" sheetId="3" r:id="rId4"/>
    <sheet name="VLOOKUP for Partial Match" sheetId="4" r:id="rId5"/>
    <sheet name="INDEX-MATCH Functions" sheetId="5" r:id="rId6"/>
    <sheet name="VLOOKUP and LEFT Functions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5" l="1"/>
  <c r="C20" i="4"/>
  <c r="F5" i="6"/>
  <c r="F6" i="6"/>
  <c r="F7" i="6"/>
  <c r="F8" i="6"/>
  <c r="F9" i="6"/>
  <c r="F10" i="6"/>
  <c r="F11" i="6"/>
  <c r="F12" i="6"/>
  <c r="F13" i="6"/>
  <c r="F14" i="6"/>
  <c r="C23" i="1"/>
  <c r="C22" i="1"/>
  <c r="C21" i="1"/>
  <c r="C20" i="1"/>
  <c r="C23" i="3"/>
  <c r="C22" i="3"/>
  <c r="C21" i="3"/>
  <c r="C20" i="3"/>
  <c r="C23" i="2"/>
  <c r="C22" i="2"/>
  <c r="C21" i="2"/>
  <c r="C20" i="2"/>
</calcChain>
</file>

<file path=xl/sharedStrings.xml><?xml version="1.0" encoding="utf-8"?>
<sst xmlns="http://schemas.openxmlformats.org/spreadsheetml/2006/main" count="538" uniqueCount="72">
  <si>
    <t>GALAXY NOTE 10 LITE</t>
  </si>
  <si>
    <t>Brand</t>
  </si>
  <si>
    <t>Model</t>
  </si>
  <si>
    <t>IPHONE 11 PRO</t>
  </si>
  <si>
    <t>GALAXY NOTE 10</t>
  </si>
  <si>
    <t>IPHONE XR</t>
  </si>
  <si>
    <t>GALAXY NOTE 8</t>
  </si>
  <si>
    <t>IPHONE 7 Plus</t>
  </si>
  <si>
    <t>APPLE</t>
  </si>
  <si>
    <t xml:space="preserve">GALAXY NOTE 9 </t>
  </si>
  <si>
    <t>IPHONE X</t>
  </si>
  <si>
    <t>SAMSUNG</t>
  </si>
  <si>
    <t xml:space="preserve">APPLE </t>
  </si>
  <si>
    <t xml:space="preserve">XPERIA XZ3 </t>
  </si>
  <si>
    <t>ONEPLUS</t>
  </si>
  <si>
    <t>SONY</t>
  </si>
  <si>
    <t>8T</t>
  </si>
  <si>
    <t>IPHONE 8</t>
  </si>
  <si>
    <t>ID</t>
  </si>
  <si>
    <t xml:space="preserve"> Unit Price</t>
  </si>
  <si>
    <t>AP-1122</t>
  </si>
  <si>
    <t>SM-1133</t>
  </si>
  <si>
    <t>SG-1133</t>
  </si>
  <si>
    <t>SM-1144</t>
  </si>
  <si>
    <t>AP-1155</t>
  </si>
  <si>
    <t>AP-1166</t>
  </si>
  <si>
    <t>AP-1177</t>
  </si>
  <si>
    <t>OP-1188</t>
  </si>
  <si>
    <t>OP-1199</t>
  </si>
  <si>
    <t>SM-2200</t>
  </si>
  <si>
    <t>AP-2211</t>
  </si>
  <si>
    <t>AP-2222</t>
  </si>
  <si>
    <t>Search</t>
  </si>
  <si>
    <t>Unit Price</t>
  </si>
  <si>
    <t>NY</t>
  </si>
  <si>
    <t>ON</t>
  </si>
  <si>
    <t>SUNG</t>
  </si>
  <si>
    <t>MS</t>
  </si>
  <si>
    <t>XR</t>
  </si>
  <si>
    <t xml:space="preserve">    Using VLOOKUP Function for Partial Text Match with a Wildcard</t>
  </si>
  <si>
    <t>Products Information</t>
  </si>
  <si>
    <t xml:space="preserve">    Applying VLOOKUP Function for Partial Match Anywhere in the Cell</t>
  </si>
  <si>
    <t>Using INDEX and MATCH Functions for Partial Text Match</t>
  </si>
  <si>
    <t>Samuels</t>
  </si>
  <si>
    <t>First 5 Characters</t>
  </si>
  <si>
    <t>Employing VLOOKUP and LEFT Functions for First 5 Characters</t>
  </si>
  <si>
    <t>&gt;&gt; Formula</t>
  </si>
  <si>
    <t>Frederick</t>
  </si>
  <si>
    <t>Randolph </t>
  </si>
  <si>
    <t>Kenneth </t>
  </si>
  <si>
    <t>Adolph</t>
  </si>
  <si>
    <t>Xerxes </t>
  </si>
  <si>
    <t>Sherman </t>
  </si>
  <si>
    <t>Nicholas </t>
  </si>
  <si>
    <t>Tarquin </t>
  </si>
  <si>
    <t>Remedios </t>
  </si>
  <si>
    <t>Name</t>
  </si>
  <si>
    <t>Sample Dataset</t>
  </si>
  <si>
    <t>Practice Section</t>
  </si>
  <si>
    <t xml:space="preserve"> </t>
  </si>
  <si>
    <t>&gt;&gt;VLOOKUP("*"&amp;C18,B5:E16,1,FALSE)</t>
  </si>
  <si>
    <t>&gt;&gt;VLOOKUP("*"&amp;C18,B5:E16,2,FALSE)</t>
  </si>
  <si>
    <t>&gt;&gt;VLOOKUP("*"&amp;C18,B5:E16,3,FALSE)</t>
  </si>
  <si>
    <t>&gt;&gt;VLOOKUP("*"&amp;C18,B5:E16,4,FALSE)</t>
  </si>
  <si>
    <t>&gt;&gt;VLOOKUP(C18&amp;"*",B5:E16,1,FALSE)</t>
  </si>
  <si>
    <t>&gt;&gt;VLOOKUP(C18&amp;"*",B5:E16,2,FALSE)</t>
  </si>
  <si>
    <t>&gt;&gt;VLOOKUP(C18&amp;"*",B5:E16,3,FALSE)</t>
  </si>
  <si>
    <t>&gt;&gt;VLOOKUP(C18&amp;"*",B5:E16,4,FALSE)</t>
  </si>
  <si>
    <t>&gt;&gt;VLOOKUP("*"&amp;C18&amp;"*",B5:E16,1,FALSE)</t>
  </si>
  <si>
    <t>&gt;&gt;VLOOKUP("*"&amp;C18&amp;"*",B5:E16,2,FALSE)</t>
  </si>
  <si>
    <t>&gt;&gt;VLOOKUP("*"&amp;C18&amp;"*",B5:E16,3,FALSE)</t>
  </si>
  <si>
    <t>&gt;&gt;VLOOKUP("*"&amp;C18&amp;"*",B5:E16,4,FALSE)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</si>
</sst>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5" tint="-0.249977111117893"/>
      <name val="Calibri"/>
      <family val="2"/>
      <scheme val="minor"/>
    </font>
    <font>
      <b/>
      <i/>
      <sz val="12"/>
      <color theme="7" tint="-0.499984740745262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theme="4" tint="0.499984740745262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7" fillId="0" borderId="3" applyNumberFormat="0" applyFill="0" applyAlignment="0" applyProtection="0"/>
  </cellStyleXfs>
  <cellXfs count="35">
    <xf numFmtId="0" fontId="0" fillId="0" borderId="0" xfId="0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5" fontId="9" fillId="0" borderId="1" xfId="1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5" fontId="4" fillId="0" borderId="1" xfId="1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44" fontId="14" fillId="0" borderId="1" xfId="1" applyFont="1" applyBorder="1" applyAlignment="1">
      <alignment horizontal="center" vertical="center"/>
    </xf>
    <xf numFmtId="5" fontId="14" fillId="0" borderId="1" xfId="1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2" borderId="3" xfId="2" applyFill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2" borderId="3" xfId="2" applyFont="1" applyFill="1" applyAlignment="1">
      <alignment horizontal="center" vertical="center"/>
    </xf>
    <xf numFmtId="0" fontId="12" fillId="2" borderId="3" xfId="2" applyFont="1" applyFill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19454-57F0-46E3-90A0-E51DD17CD25F}">
  <dimension ref="B2:E16"/>
  <sheetViews>
    <sheetView showGridLines="0" workbookViewId="0">
      <selection activeCell="U21" sqref="U21"/>
    </sheetView>
  </sheetViews>
  <sheetFormatPr defaultRowHeight="19.95" customHeight="1" x14ac:dyDescent="0.3"/>
  <cols>
    <col min="1" max="1" width="4.77734375" style="26" customWidth="1"/>
    <col min="2" max="2" width="14.6640625" style="26" customWidth="1"/>
    <col min="3" max="3" width="22.33203125" style="26" customWidth="1"/>
    <col min="4" max="4" width="15.33203125" style="26" customWidth="1"/>
    <col min="5" max="5" width="15.44140625" style="26" customWidth="1"/>
    <col min="6" max="6" width="4.77734375" style="26" customWidth="1"/>
    <col min="7" max="16384" width="8.88671875" style="26"/>
  </cols>
  <sheetData>
    <row r="2" spans="2:5" ht="19.95" customHeight="1" thickBot="1" x14ac:dyDescent="0.35">
      <c r="B2" s="27" t="s">
        <v>57</v>
      </c>
      <c r="C2" s="27"/>
      <c r="D2" s="27"/>
      <c r="E2" s="27"/>
    </row>
    <row r="3" spans="2:5" ht="19.95" customHeight="1" thickTop="1" x14ac:dyDescent="0.3">
      <c r="B3" s="28" t="s">
        <v>40</v>
      </c>
      <c r="C3" s="28"/>
      <c r="D3" s="28"/>
      <c r="E3" s="28"/>
    </row>
    <row r="4" spans="2:5" ht="19.95" customHeight="1" x14ac:dyDescent="0.3">
      <c r="B4" s="4" t="s">
        <v>1</v>
      </c>
      <c r="C4" s="5" t="s">
        <v>2</v>
      </c>
      <c r="D4" s="5" t="s">
        <v>18</v>
      </c>
      <c r="E4" s="5" t="s">
        <v>33</v>
      </c>
    </row>
    <row r="5" spans="2:5" ht="19.95" customHeight="1" x14ac:dyDescent="0.3">
      <c r="B5" s="6" t="s">
        <v>8</v>
      </c>
      <c r="C5" s="6" t="s">
        <v>3</v>
      </c>
      <c r="D5" s="6" t="s">
        <v>20</v>
      </c>
      <c r="E5" s="12">
        <v>1200</v>
      </c>
    </row>
    <row r="6" spans="2:5" ht="19.95" customHeight="1" x14ac:dyDescent="0.3">
      <c r="B6" s="6" t="s">
        <v>11</v>
      </c>
      <c r="C6" s="6" t="s">
        <v>4</v>
      </c>
      <c r="D6" s="6" t="s">
        <v>21</v>
      </c>
      <c r="E6" s="12">
        <v>1100</v>
      </c>
    </row>
    <row r="7" spans="2:5" ht="19.95" customHeight="1" x14ac:dyDescent="0.3">
      <c r="B7" s="6" t="s">
        <v>11</v>
      </c>
      <c r="C7" s="6" t="s">
        <v>0</v>
      </c>
      <c r="D7" s="6" t="s">
        <v>22</v>
      </c>
      <c r="E7" s="12">
        <v>1000</v>
      </c>
    </row>
    <row r="8" spans="2:5" ht="19.95" customHeight="1" x14ac:dyDescent="0.3">
      <c r="B8" s="6" t="s">
        <v>11</v>
      </c>
      <c r="C8" s="6" t="s">
        <v>9</v>
      </c>
      <c r="D8" s="6" t="s">
        <v>23</v>
      </c>
      <c r="E8" s="12">
        <v>900</v>
      </c>
    </row>
    <row r="9" spans="2:5" ht="19.95" customHeight="1" x14ac:dyDescent="0.3">
      <c r="B9" s="6" t="s">
        <v>12</v>
      </c>
      <c r="C9" s="6" t="s">
        <v>10</v>
      </c>
      <c r="D9" s="6" t="s">
        <v>24</v>
      </c>
      <c r="E9" s="12">
        <v>1150</v>
      </c>
    </row>
    <row r="10" spans="2:5" ht="19.95" customHeight="1" x14ac:dyDescent="0.3">
      <c r="B10" s="6" t="s">
        <v>8</v>
      </c>
      <c r="C10" s="6" t="s">
        <v>5</v>
      </c>
      <c r="D10" s="6" t="s">
        <v>25</v>
      </c>
      <c r="E10" s="12">
        <v>850</v>
      </c>
    </row>
    <row r="11" spans="2:5" ht="19.95" customHeight="1" x14ac:dyDescent="0.3">
      <c r="B11" s="6" t="s">
        <v>15</v>
      </c>
      <c r="C11" s="6" t="s">
        <v>13</v>
      </c>
      <c r="D11" s="6" t="s">
        <v>26</v>
      </c>
      <c r="E11" s="12">
        <v>650</v>
      </c>
    </row>
    <row r="12" spans="2:5" ht="19.95" customHeight="1" x14ac:dyDescent="0.3">
      <c r="B12" s="6" t="s">
        <v>14</v>
      </c>
      <c r="C12" s="7">
        <v>8</v>
      </c>
      <c r="D12" s="6" t="s">
        <v>27</v>
      </c>
      <c r="E12" s="12">
        <v>450</v>
      </c>
    </row>
    <row r="13" spans="2:5" ht="19.95" customHeight="1" x14ac:dyDescent="0.3">
      <c r="B13" s="6" t="s">
        <v>14</v>
      </c>
      <c r="C13" s="6" t="s">
        <v>16</v>
      </c>
      <c r="D13" s="6" t="s">
        <v>28</v>
      </c>
      <c r="E13" s="12">
        <v>550</v>
      </c>
    </row>
    <row r="14" spans="2:5" ht="19.95" customHeight="1" x14ac:dyDescent="0.3">
      <c r="B14" s="6" t="s">
        <v>11</v>
      </c>
      <c r="C14" s="6" t="s">
        <v>6</v>
      </c>
      <c r="D14" s="6" t="s">
        <v>29</v>
      </c>
      <c r="E14" s="12">
        <v>850</v>
      </c>
    </row>
    <row r="15" spans="2:5" ht="19.95" customHeight="1" x14ac:dyDescent="0.3">
      <c r="B15" s="6" t="s">
        <v>8</v>
      </c>
      <c r="C15" s="6" t="s">
        <v>7</v>
      </c>
      <c r="D15" s="6" t="s">
        <v>30</v>
      </c>
      <c r="E15" s="12">
        <v>750</v>
      </c>
    </row>
    <row r="16" spans="2:5" ht="19.95" customHeight="1" x14ac:dyDescent="0.3">
      <c r="B16" s="6" t="s">
        <v>8</v>
      </c>
      <c r="C16" s="6" t="s">
        <v>17</v>
      </c>
      <c r="D16" s="6" t="s">
        <v>31</v>
      </c>
      <c r="E16" s="12">
        <v>890</v>
      </c>
    </row>
  </sheetData>
  <mergeCells count="2">
    <mergeCell ref="B2:E2"/>
    <mergeCell ref="B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E051F-A232-4C58-8CF8-8F05A403922F}">
  <dimension ref="A1:M23"/>
  <sheetViews>
    <sheetView showGridLines="0" workbookViewId="0">
      <selection activeCell="Q25" sqref="Q25"/>
    </sheetView>
  </sheetViews>
  <sheetFormatPr defaultColWidth="8.88671875" defaultRowHeight="19.95" customHeight="1" x14ac:dyDescent="0.3"/>
  <cols>
    <col min="1" max="1" width="4.6640625" style="2" customWidth="1"/>
    <col min="2" max="2" width="13.44140625" style="2" customWidth="1"/>
    <col min="3" max="3" width="24.33203125" style="2" customWidth="1"/>
    <col min="4" max="4" width="13.6640625" style="2" customWidth="1"/>
    <col min="5" max="5" width="24.6640625" style="2" customWidth="1"/>
    <col min="6" max="6" width="4.6640625" style="2" customWidth="1"/>
    <col min="7" max="8" width="8.88671875" style="2"/>
    <col min="9" max="9" width="4.77734375" style="2" customWidth="1"/>
    <col min="10" max="10" width="15.88671875" style="2" customWidth="1"/>
    <col min="11" max="11" width="23.44140625" style="2" customWidth="1"/>
    <col min="12" max="12" width="14.21875" style="2" customWidth="1"/>
    <col min="13" max="13" width="13.33203125" style="2" customWidth="1"/>
    <col min="14" max="14" width="4.77734375" style="2" customWidth="1"/>
    <col min="15" max="16384" width="8.88671875" style="2"/>
  </cols>
  <sheetData>
    <row r="1" spans="1:13" ht="19.95" customHeight="1" x14ac:dyDescent="0.3">
      <c r="A1" s="1"/>
    </row>
    <row r="2" spans="1:13" ht="19.95" customHeight="1" thickBot="1" x14ac:dyDescent="0.35">
      <c r="B2" s="27" t="s">
        <v>39</v>
      </c>
      <c r="C2" s="27"/>
      <c r="D2" s="27"/>
      <c r="E2" s="27"/>
      <c r="J2" s="27" t="s">
        <v>58</v>
      </c>
      <c r="K2" s="27"/>
      <c r="L2" s="27"/>
      <c r="M2" s="27"/>
    </row>
    <row r="3" spans="1:13" ht="19.95" customHeight="1" thickTop="1" x14ac:dyDescent="0.3">
      <c r="B3" s="28" t="s">
        <v>40</v>
      </c>
      <c r="C3" s="28"/>
      <c r="D3" s="28"/>
      <c r="E3" s="28"/>
      <c r="J3" s="28" t="s">
        <v>40</v>
      </c>
      <c r="K3" s="28"/>
      <c r="L3" s="28"/>
      <c r="M3" s="28"/>
    </row>
    <row r="4" spans="1:13" ht="19.95" customHeight="1" x14ac:dyDescent="0.3">
      <c r="B4" s="4" t="s">
        <v>1</v>
      </c>
      <c r="C4" s="5" t="s">
        <v>2</v>
      </c>
      <c r="D4" s="5" t="s">
        <v>18</v>
      </c>
      <c r="E4" s="5" t="s">
        <v>33</v>
      </c>
      <c r="J4" s="4" t="s">
        <v>1</v>
      </c>
      <c r="K4" s="5" t="s">
        <v>2</v>
      </c>
      <c r="L4" s="5" t="s">
        <v>18</v>
      </c>
      <c r="M4" s="5" t="s">
        <v>33</v>
      </c>
    </row>
    <row r="5" spans="1:13" ht="19.95" customHeight="1" x14ac:dyDescent="0.3">
      <c r="B5" s="6" t="s">
        <v>8</v>
      </c>
      <c r="C5" s="6" t="s">
        <v>3</v>
      </c>
      <c r="D5" s="6" t="s">
        <v>20</v>
      </c>
      <c r="E5" s="12">
        <v>1200</v>
      </c>
      <c r="J5" s="6" t="s">
        <v>8</v>
      </c>
      <c r="K5" s="6" t="s">
        <v>3</v>
      </c>
      <c r="L5" s="6" t="s">
        <v>20</v>
      </c>
      <c r="M5" s="12">
        <v>1200</v>
      </c>
    </row>
    <row r="6" spans="1:13" ht="19.95" customHeight="1" x14ac:dyDescent="0.3">
      <c r="B6" s="6" t="s">
        <v>11</v>
      </c>
      <c r="C6" s="6" t="s">
        <v>4</v>
      </c>
      <c r="D6" s="6" t="s">
        <v>21</v>
      </c>
      <c r="E6" s="12">
        <v>1100</v>
      </c>
      <c r="J6" s="6" t="s">
        <v>11</v>
      </c>
      <c r="K6" s="6" t="s">
        <v>4</v>
      </c>
      <c r="L6" s="6" t="s">
        <v>21</v>
      </c>
      <c r="M6" s="12">
        <v>1100</v>
      </c>
    </row>
    <row r="7" spans="1:13" ht="19.95" customHeight="1" x14ac:dyDescent="0.3">
      <c r="B7" s="6" t="s">
        <v>11</v>
      </c>
      <c r="C7" s="6" t="s">
        <v>0</v>
      </c>
      <c r="D7" s="6" t="s">
        <v>22</v>
      </c>
      <c r="E7" s="12">
        <v>1000</v>
      </c>
      <c r="J7" s="6" t="s">
        <v>11</v>
      </c>
      <c r="K7" s="6" t="s">
        <v>0</v>
      </c>
      <c r="L7" s="6" t="s">
        <v>22</v>
      </c>
      <c r="M7" s="12">
        <v>1000</v>
      </c>
    </row>
    <row r="8" spans="1:13" ht="19.95" customHeight="1" x14ac:dyDescent="0.3">
      <c r="B8" s="6" t="s">
        <v>11</v>
      </c>
      <c r="C8" s="6" t="s">
        <v>9</v>
      </c>
      <c r="D8" s="6" t="s">
        <v>23</v>
      </c>
      <c r="E8" s="12">
        <v>900</v>
      </c>
      <c r="J8" s="6" t="s">
        <v>11</v>
      </c>
      <c r="K8" s="6" t="s">
        <v>9</v>
      </c>
      <c r="L8" s="6" t="s">
        <v>23</v>
      </c>
      <c r="M8" s="12">
        <v>900</v>
      </c>
    </row>
    <row r="9" spans="1:13" ht="19.95" customHeight="1" x14ac:dyDescent="0.3">
      <c r="B9" s="6" t="s">
        <v>12</v>
      </c>
      <c r="C9" s="6" t="s">
        <v>10</v>
      </c>
      <c r="D9" s="6" t="s">
        <v>24</v>
      </c>
      <c r="E9" s="12">
        <v>1150</v>
      </c>
      <c r="J9" s="6" t="s">
        <v>12</v>
      </c>
      <c r="K9" s="6" t="s">
        <v>10</v>
      </c>
      <c r="L9" s="6" t="s">
        <v>24</v>
      </c>
      <c r="M9" s="12">
        <v>1150</v>
      </c>
    </row>
    <row r="10" spans="1:13" ht="19.95" customHeight="1" x14ac:dyDescent="0.3">
      <c r="B10" s="6" t="s">
        <v>8</v>
      </c>
      <c r="C10" s="6" t="s">
        <v>5</v>
      </c>
      <c r="D10" s="6" t="s">
        <v>25</v>
      </c>
      <c r="E10" s="12">
        <v>850</v>
      </c>
      <c r="J10" s="6" t="s">
        <v>8</v>
      </c>
      <c r="K10" s="6" t="s">
        <v>5</v>
      </c>
      <c r="L10" s="6" t="s">
        <v>25</v>
      </c>
      <c r="M10" s="12">
        <v>850</v>
      </c>
    </row>
    <row r="11" spans="1:13" ht="19.95" customHeight="1" x14ac:dyDescent="0.3">
      <c r="B11" s="6" t="s">
        <v>15</v>
      </c>
      <c r="C11" s="6" t="s">
        <v>13</v>
      </c>
      <c r="D11" s="6" t="s">
        <v>26</v>
      </c>
      <c r="E11" s="12">
        <v>650</v>
      </c>
      <c r="J11" s="6" t="s">
        <v>15</v>
      </c>
      <c r="K11" s="6" t="s">
        <v>13</v>
      </c>
      <c r="L11" s="6" t="s">
        <v>26</v>
      </c>
      <c r="M11" s="12">
        <v>650</v>
      </c>
    </row>
    <row r="12" spans="1:13" ht="19.95" customHeight="1" x14ac:dyDescent="0.3">
      <c r="B12" s="6" t="s">
        <v>14</v>
      </c>
      <c r="C12" s="7">
        <v>8</v>
      </c>
      <c r="D12" s="6" t="s">
        <v>27</v>
      </c>
      <c r="E12" s="12">
        <v>450</v>
      </c>
      <c r="J12" s="6" t="s">
        <v>14</v>
      </c>
      <c r="K12" s="7">
        <v>8</v>
      </c>
      <c r="L12" s="6" t="s">
        <v>27</v>
      </c>
      <c r="M12" s="12">
        <v>450</v>
      </c>
    </row>
    <row r="13" spans="1:13" ht="19.95" customHeight="1" x14ac:dyDescent="0.3">
      <c r="B13" s="6" t="s">
        <v>14</v>
      </c>
      <c r="C13" s="6" t="s">
        <v>16</v>
      </c>
      <c r="D13" s="6" t="s">
        <v>28</v>
      </c>
      <c r="E13" s="12">
        <v>550</v>
      </c>
      <c r="J13" s="6" t="s">
        <v>14</v>
      </c>
      <c r="K13" s="6" t="s">
        <v>16</v>
      </c>
      <c r="L13" s="6" t="s">
        <v>28</v>
      </c>
      <c r="M13" s="12">
        <v>550</v>
      </c>
    </row>
    <row r="14" spans="1:13" ht="19.95" customHeight="1" x14ac:dyDescent="0.3">
      <c r="B14" s="6" t="s">
        <v>11</v>
      </c>
      <c r="C14" s="6" t="s">
        <v>6</v>
      </c>
      <c r="D14" s="6" t="s">
        <v>29</v>
      </c>
      <c r="E14" s="12">
        <v>850</v>
      </c>
      <c r="J14" s="6" t="s">
        <v>11</v>
      </c>
      <c r="K14" s="6" t="s">
        <v>6</v>
      </c>
      <c r="L14" s="6" t="s">
        <v>29</v>
      </c>
      <c r="M14" s="12">
        <v>850</v>
      </c>
    </row>
    <row r="15" spans="1:13" ht="19.95" customHeight="1" x14ac:dyDescent="0.3">
      <c r="B15" s="6" t="s">
        <v>8</v>
      </c>
      <c r="C15" s="6" t="s">
        <v>7</v>
      </c>
      <c r="D15" s="6" t="s">
        <v>30</v>
      </c>
      <c r="E15" s="12">
        <v>750</v>
      </c>
      <c r="J15" s="6" t="s">
        <v>8</v>
      </c>
      <c r="K15" s="6" t="s">
        <v>7</v>
      </c>
      <c r="L15" s="6" t="s">
        <v>30</v>
      </c>
      <c r="M15" s="12">
        <v>750</v>
      </c>
    </row>
    <row r="16" spans="1:13" ht="19.95" customHeight="1" x14ac:dyDescent="0.3">
      <c r="B16" s="6" t="s">
        <v>8</v>
      </c>
      <c r="C16" s="6" t="s">
        <v>17</v>
      </c>
      <c r="D16" s="6" t="s">
        <v>31</v>
      </c>
      <c r="E16" s="12">
        <v>890</v>
      </c>
      <c r="J16" s="6" t="s">
        <v>8</v>
      </c>
      <c r="K16" s="6" t="s">
        <v>17</v>
      </c>
      <c r="L16" s="6" t="s">
        <v>31</v>
      </c>
      <c r="M16" s="12">
        <v>890</v>
      </c>
    </row>
    <row r="18" spans="2:11" ht="19.95" customHeight="1" x14ac:dyDescent="0.3">
      <c r="B18" s="5" t="s">
        <v>32</v>
      </c>
      <c r="C18" s="10" t="s">
        <v>34</v>
      </c>
      <c r="E18" s="8"/>
      <c r="J18" s="5" t="s">
        <v>32</v>
      </c>
      <c r="K18" s="10"/>
    </row>
    <row r="19" spans="2:11" ht="19.95" customHeight="1" x14ac:dyDescent="0.3">
      <c r="B19"/>
      <c r="C19" s="11"/>
      <c r="D19" s="31" t="s">
        <v>46</v>
      </c>
      <c r="E19" s="31"/>
      <c r="J19"/>
      <c r="K19" s="11"/>
    </row>
    <row r="20" spans="2:11" ht="19.95" customHeight="1" x14ac:dyDescent="0.3">
      <c r="B20" s="5" t="s">
        <v>1</v>
      </c>
      <c r="C20" s="10" t="str">
        <f>VLOOKUP("*"&amp;C18,B5:E16,1,FALSE)</f>
        <v>SONY</v>
      </c>
      <c r="D20" s="29" t="s">
        <v>60</v>
      </c>
      <c r="E20" s="30"/>
      <c r="J20" s="5" t="s">
        <v>1</v>
      </c>
      <c r="K20" s="10"/>
    </row>
    <row r="21" spans="2:11" ht="19.95" customHeight="1" x14ac:dyDescent="0.3">
      <c r="B21" s="5" t="s">
        <v>2</v>
      </c>
      <c r="C21" s="10" t="str">
        <f>VLOOKUP("*"&amp;C18,B5:E16,2,FALSE)</f>
        <v xml:space="preserve">XPERIA XZ3 </v>
      </c>
      <c r="D21" s="29" t="s">
        <v>61</v>
      </c>
      <c r="E21" s="30"/>
      <c r="F21" s="3"/>
      <c r="J21" s="5" t="s">
        <v>2</v>
      </c>
      <c r="K21" s="10"/>
    </row>
    <row r="22" spans="2:11" ht="19.95" customHeight="1" x14ac:dyDescent="0.3">
      <c r="B22" s="5" t="s">
        <v>18</v>
      </c>
      <c r="C22" s="10" t="str">
        <f>VLOOKUP("*"&amp;C18,B5:E16,3,FALSE)</f>
        <v>AP-1177</v>
      </c>
      <c r="D22" s="29" t="s">
        <v>62</v>
      </c>
      <c r="E22" s="30"/>
      <c r="F22" s="3"/>
      <c r="J22" s="5" t="s">
        <v>18</v>
      </c>
      <c r="K22" s="10"/>
    </row>
    <row r="23" spans="2:11" ht="19.95" customHeight="1" x14ac:dyDescent="0.3">
      <c r="B23" s="5" t="s">
        <v>19</v>
      </c>
      <c r="C23" s="13">
        <f>VLOOKUP("*"&amp;C18,B5:E16,4,FALSE)</f>
        <v>650</v>
      </c>
      <c r="D23" s="29" t="s">
        <v>63</v>
      </c>
      <c r="E23" s="30"/>
      <c r="J23" s="5" t="s">
        <v>19</v>
      </c>
      <c r="K23" s="13"/>
    </row>
  </sheetData>
  <mergeCells count="9">
    <mergeCell ref="J2:M2"/>
    <mergeCell ref="J3:M3"/>
    <mergeCell ref="D23:E23"/>
    <mergeCell ref="B3:E3"/>
    <mergeCell ref="B2:E2"/>
    <mergeCell ref="D20:E20"/>
    <mergeCell ref="D21:E21"/>
    <mergeCell ref="D22:E22"/>
    <mergeCell ref="D19:E1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70635-3E8C-494F-AEC6-230B3406EF83}">
  <dimension ref="A1:M23"/>
  <sheetViews>
    <sheetView showGridLines="0" workbookViewId="0">
      <selection activeCell="P25" sqref="P25"/>
    </sheetView>
  </sheetViews>
  <sheetFormatPr defaultColWidth="8.88671875" defaultRowHeight="19.95" customHeight="1" x14ac:dyDescent="0.3"/>
  <cols>
    <col min="1" max="1" width="4.6640625" style="8" customWidth="1"/>
    <col min="2" max="2" width="19.109375" style="8" customWidth="1"/>
    <col min="3" max="3" width="25.5546875" style="8" customWidth="1"/>
    <col min="4" max="4" width="19.109375" style="8" customWidth="1"/>
    <col min="5" max="5" width="18.6640625" style="8" customWidth="1"/>
    <col min="6" max="6" width="4.6640625" style="8" customWidth="1"/>
    <col min="7" max="9" width="8.88671875" style="8"/>
    <col min="10" max="10" width="15.88671875" style="8" customWidth="1"/>
    <col min="11" max="11" width="17" style="8" customWidth="1"/>
    <col min="12" max="12" width="14.21875" style="8" customWidth="1"/>
    <col min="13" max="13" width="13.33203125" style="8" customWidth="1"/>
    <col min="14" max="16384" width="8.88671875" style="8"/>
  </cols>
  <sheetData>
    <row r="1" spans="1:13" ht="19.95" customHeight="1" x14ac:dyDescent="0.3">
      <c r="A1" s="1"/>
    </row>
    <row r="2" spans="1:13" ht="19.95" customHeight="1" thickBot="1" x14ac:dyDescent="0.35">
      <c r="B2" s="27" t="s">
        <v>39</v>
      </c>
      <c r="C2" s="27"/>
      <c r="D2" s="27"/>
      <c r="E2" s="27"/>
      <c r="J2" s="27" t="s">
        <v>58</v>
      </c>
      <c r="K2" s="27"/>
      <c r="L2" s="27"/>
      <c r="M2" s="27"/>
    </row>
    <row r="3" spans="1:13" ht="19.95" customHeight="1" thickTop="1" x14ac:dyDescent="0.3">
      <c r="B3" s="28" t="s">
        <v>40</v>
      </c>
      <c r="C3" s="28"/>
      <c r="D3" s="28"/>
      <c r="E3" s="28"/>
      <c r="J3" s="28" t="s">
        <v>40</v>
      </c>
      <c r="K3" s="28"/>
      <c r="L3" s="28"/>
      <c r="M3" s="28"/>
    </row>
    <row r="4" spans="1:13" ht="19.95" customHeight="1" x14ac:dyDescent="0.3">
      <c r="B4" s="4" t="s">
        <v>1</v>
      </c>
      <c r="C4" s="5" t="s">
        <v>2</v>
      </c>
      <c r="D4" s="5" t="s">
        <v>18</v>
      </c>
      <c r="E4" s="5" t="s">
        <v>33</v>
      </c>
      <c r="J4" s="4" t="s">
        <v>1</v>
      </c>
      <c r="K4" s="5" t="s">
        <v>2</v>
      </c>
      <c r="L4" s="5" t="s">
        <v>18</v>
      </c>
      <c r="M4" s="5" t="s">
        <v>33</v>
      </c>
    </row>
    <row r="5" spans="1:13" ht="19.95" customHeight="1" x14ac:dyDescent="0.3">
      <c r="B5" s="6" t="s">
        <v>8</v>
      </c>
      <c r="C5" s="6" t="s">
        <v>3</v>
      </c>
      <c r="D5" s="6" t="s">
        <v>20</v>
      </c>
      <c r="E5" s="15">
        <v>1200</v>
      </c>
      <c r="J5" s="6" t="s">
        <v>8</v>
      </c>
      <c r="K5" s="6" t="s">
        <v>3</v>
      </c>
      <c r="L5" s="6" t="s">
        <v>20</v>
      </c>
      <c r="M5" s="15">
        <v>1200</v>
      </c>
    </row>
    <row r="6" spans="1:13" ht="19.95" customHeight="1" x14ac:dyDescent="0.3">
      <c r="B6" s="6" t="s">
        <v>11</v>
      </c>
      <c r="C6" s="6" t="s">
        <v>4</v>
      </c>
      <c r="D6" s="6" t="s">
        <v>21</v>
      </c>
      <c r="E6" s="15">
        <v>1100</v>
      </c>
      <c r="J6" s="6" t="s">
        <v>11</v>
      </c>
      <c r="K6" s="6" t="s">
        <v>4</v>
      </c>
      <c r="L6" s="6" t="s">
        <v>21</v>
      </c>
      <c r="M6" s="15">
        <v>1100</v>
      </c>
    </row>
    <row r="7" spans="1:13" ht="19.95" customHeight="1" x14ac:dyDescent="0.3">
      <c r="B7" s="6" t="s">
        <v>11</v>
      </c>
      <c r="C7" s="6" t="s">
        <v>0</v>
      </c>
      <c r="D7" s="6" t="s">
        <v>22</v>
      </c>
      <c r="E7" s="15">
        <v>1000</v>
      </c>
      <c r="J7" s="6" t="s">
        <v>11</v>
      </c>
      <c r="K7" s="6" t="s">
        <v>0</v>
      </c>
      <c r="L7" s="6" t="s">
        <v>22</v>
      </c>
      <c r="M7" s="15">
        <v>1000</v>
      </c>
    </row>
    <row r="8" spans="1:13" ht="19.95" customHeight="1" x14ac:dyDescent="0.3">
      <c r="B8" s="6" t="s">
        <v>11</v>
      </c>
      <c r="C8" s="6" t="s">
        <v>9</v>
      </c>
      <c r="D8" s="6" t="s">
        <v>23</v>
      </c>
      <c r="E8" s="15">
        <v>900</v>
      </c>
      <c r="J8" s="6" t="s">
        <v>11</v>
      </c>
      <c r="K8" s="6" t="s">
        <v>9</v>
      </c>
      <c r="L8" s="6" t="s">
        <v>23</v>
      </c>
      <c r="M8" s="15">
        <v>900</v>
      </c>
    </row>
    <row r="9" spans="1:13" ht="19.95" customHeight="1" x14ac:dyDescent="0.3">
      <c r="B9" s="6" t="s">
        <v>12</v>
      </c>
      <c r="C9" s="6" t="s">
        <v>10</v>
      </c>
      <c r="D9" s="6" t="s">
        <v>24</v>
      </c>
      <c r="E9" s="15">
        <v>1150</v>
      </c>
      <c r="J9" s="6" t="s">
        <v>12</v>
      </c>
      <c r="K9" s="6" t="s">
        <v>10</v>
      </c>
      <c r="L9" s="6" t="s">
        <v>24</v>
      </c>
      <c r="M9" s="15">
        <v>1150</v>
      </c>
    </row>
    <row r="10" spans="1:13" ht="19.95" customHeight="1" x14ac:dyDescent="0.3">
      <c r="B10" s="6" t="s">
        <v>8</v>
      </c>
      <c r="C10" s="6" t="s">
        <v>5</v>
      </c>
      <c r="D10" s="6" t="s">
        <v>25</v>
      </c>
      <c r="E10" s="15">
        <v>850</v>
      </c>
      <c r="J10" s="6" t="s">
        <v>8</v>
      </c>
      <c r="K10" s="6" t="s">
        <v>5</v>
      </c>
      <c r="L10" s="6" t="s">
        <v>25</v>
      </c>
      <c r="M10" s="15">
        <v>850</v>
      </c>
    </row>
    <row r="11" spans="1:13" ht="19.95" customHeight="1" x14ac:dyDescent="0.3">
      <c r="B11" s="6" t="s">
        <v>15</v>
      </c>
      <c r="C11" s="6" t="s">
        <v>13</v>
      </c>
      <c r="D11" s="6" t="s">
        <v>26</v>
      </c>
      <c r="E11" s="15">
        <v>650</v>
      </c>
      <c r="J11" s="6" t="s">
        <v>15</v>
      </c>
      <c r="K11" s="6" t="s">
        <v>13</v>
      </c>
      <c r="L11" s="6" t="s">
        <v>26</v>
      </c>
      <c r="M11" s="15">
        <v>650</v>
      </c>
    </row>
    <row r="12" spans="1:13" ht="19.95" customHeight="1" x14ac:dyDescent="0.3">
      <c r="B12" s="6" t="s">
        <v>14</v>
      </c>
      <c r="C12" s="7">
        <v>8</v>
      </c>
      <c r="D12" s="6" t="s">
        <v>27</v>
      </c>
      <c r="E12" s="15">
        <v>450</v>
      </c>
      <c r="J12" s="6" t="s">
        <v>14</v>
      </c>
      <c r="K12" s="7">
        <v>8</v>
      </c>
      <c r="L12" s="6" t="s">
        <v>27</v>
      </c>
      <c r="M12" s="15">
        <v>450</v>
      </c>
    </row>
    <row r="13" spans="1:13" ht="19.95" customHeight="1" x14ac:dyDescent="0.3">
      <c r="B13" s="6" t="s">
        <v>14</v>
      </c>
      <c r="C13" s="6" t="s">
        <v>16</v>
      </c>
      <c r="D13" s="6" t="s">
        <v>28</v>
      </c>
      <c r="E13" s="15">
        <v>550</v>
      </c>
      <c r="J13" s="6" t="s">
        <v>14</v>
      </c>
      <c r="K13" s="6" t="s">
        <v>16</v>
      </c>
      <c r="L13" s="6" t="s">
        <v>28</v>
      </c>
      <c r="M13" s="15">
        <v>550</v>
      </c>
    </row>
    <row r="14" spans="1:13" ht="19.95" customHeight="1" x14ac:dyDescent="0.3">
      <c r="B14" s="6" t="s">
        <v>11</v>
      </c>
      <c r="C14" s="6" t="s">
        <v>6</v>
      </c>
      <c r="D14" s="6" t="s">
        <v>29</v>
      </c>
      <c r="E14" s="15">
        <v>850</v>
      </c>
      <c r="J14" s="6" t="s">
        <v>11</v>
      </c>
      <c r="K14" s="6" t="s">
        <v>6</v>
      </c>
      <c r="L14" s="6" t="s">
        <v>29</v>
      </c>
      <c r="M14" s="15">
        <v>850</v>
      </c>
    </row>
    <row r="15" spans="1:13" ht="19.95" customHeight="1" x14ac:dyDescent="0.3">
      <c r="B15" s="6" t="s">
        <v>8</v>
      </c>
      <c r="C15" s="6" t="s">
        <v>7</v>
      </c>
      <c r="D15" s="6" t="s">
        <v>30</v>
      </c>
      <c r="E15" s="15">
        <v>750</v>
      </c>
      <c r="J15" s="6" t="s">
        <v>8</v>
      </c>
      <c r="K15" s="6" t="s">
        <v>7</v>
      </c>
      <c r="L15" s="6" t="s">
        <v>30</v>
      </c>
      <c r="M15" s="15">
        <v>750</v>
      </c>
    </row>
    <row r="16" spans="1:13" ht="19.95" customHeight="1" x14ac:dyDescent="0.3">
      <c r="B16" s="6" t="s">
        <v>8</v>
      </c>
      <c r="C16" s="6" t="s">
        <v>17</v>
      </c>
      <c r="D16" s="6" t="s">
        <v>31</v>
      </c>
      <c r="E16" s="15">
        <v>890</v>
      </c>
      <c r="J16" s="6" t="s">
        <v>8</v>
      </c>
      <c r="K16" s="6" t="s">
        <v>17</v>
      </c>
      <c r="L16" s="6" t="s">
        <v>31</v>
      </c>
      <c r="M16" s="15">
        <v>890</v>
      </c>
    </row>
    <row r="18" spans="2:11" ht="19.95" customHeight="1" x14ac:dyDescent="0.3">
      <c r="B18" s="5" t="s">
        <v>32</v>
      </c>
      <c r="C18" s="10" t="s">
        <v>35</v>
      </c>
      <c r="J18" s="5" t="s">
        <v>32</v>
      </c>
      <c r="K18" s="10"/>
    </row>
    <row r="19" spans="2:11" ht="19.95" customHeight="1" x14ac:dyDescent="0.3">
      <c r="D19" s="31" t="s">
        <v>46</v>
      </c>
      <c r="E19" s="31"/>
    </row>
    <row r="20" spans="2:11" ht="19.95" customHeight="1" x14ac:dyDescent="0.3">
      <c r="B20" s="5" t="s">
        <v>1</v>
      </c>
      <c r="C20" s="10" t="str">
        <f>VLOOKUP(C18&amp;"*",B5:E16,1,FALSE)</f>
        <v>ONEPLUS</v>
      </c>
      <c r="D20" s="29" t="s">
        <v>64</v>
      </c>
      <c r="E20" s="34"/>
      <c r="J20" s="5" t="s">
        <v>1</v>
      </c>
      <c r="K20" s="10"/>
    </row>
    <row r="21" spans="2:11" ht="19.95" customHeight="1" x14ac:dyDescent="0.3">
      <c r="B21" s="5" t="s">
        <v>2</v>
      </c>
      <c r="C21" s="14">
        <f>VLOOKUP(C18&amp;"*",B5:E16,2,FALSE)</f>
        <v>8</v>
      </c>
      <c r="D21" s="29" t="s">
        <v>65</v>
      </c>
      <c r="E21" s="34"/>
      <c r="F21" s="9"/>
      <c r="J21" s="5" t="s">
        <v>2</v>
      </c>
      <c r="K21" s="14"/>
    </row>
    <row r="22" spans="2:11" ht="19.95" customHeight="1" x14ac:dyDescent="0.3">
      <c r="B22" s="5" t="s">
        <v>18</v>
      </c>
      <c r="C22" s="10" t="str">
        <f>VLOOKUP(C18&amp;"*",B5:E16,3,FALSE)</f>
        <v>OP-1188</v>
      </c>
      <c r="D22" s="29" t="s">
        <v>66</v>
      </c>
      <c r="E22" s="34"/>
      <c r="F22" s="9"/>
      <c r="J22" s="5" t="s">
        <v>18</v>
      </c>
      <c r="K22" s="10"/>
    </row>
    <row r="23" spans="2:11" ht="19.95" customHeight="1" x14ac:dyDescent="0.3">
      <c r="B23" s="5" t="s">
        <v>19</v>
      </c>
      <c r="C23" s="13">
        <f>VLOOKUP(C18&amp;"*",B5:E16,4,FALSE)</f>
        <v>450</v>
      </c>
      <c r="D23" s="29" t="s">
        <v>67</v>
      </c>
      <c r="E23" s="34"/>
      <c r="J23" s="5" t="s">
        <v>19</v>
      </c>
      <c r="K23" s="13"/>
    </row>
  </sheetData>
  <mergeCells count="9">
    <mergeCell ref="D20:E20"/>
    <mergeCell ref="D21:E21"/>
    <mergeCell ref="D22:E22"/>
    <mergeCell ref="D23:E23"/>
    <mergeCell ref="B3:E3"/>
    <mergeCell ref="B2:E2"/>
    <mergeCell ref="D19:E19"/>
    <mergeCell ref="J2:M2"/>
    <mergeCell ref="J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56C67-C905-46D9-8167-DD6D28B8E7CB}">
  <dimension ref="A1:M23"/>
  <sheetViews>
    <sheetView showGridLines="0" workbookViewId="0">
      <selection activeCell="Q25" sqref="Q25"/>
    </sheetView>
  </sheetViews>
  <sheetFormatPr defaultColWidth="8.88671875" defaultRowHeight="19.95" customHeight="1" x14ac:dyDescent="0.3"/>
  <cols>
    <col min="1" max="1" width="4.6640625" style="8" customWidth="1"/>
    <col min="2" max="2" width="13.109375" style="8" customWidth="1"/>
    <col min="3" max="3" width="22.77734375" style="8" customWidth="1"/>
    <col min="4" max="4" width="16.77734375" style="8" customWidth="1"/>
    <col min="5" max="5" width="23.33203125" style="8" customWidth="1"/>
    <col min="6" max="6" width="4.6640625" style="8" customWidth="1"/>
    <col min="7" max="9" width="8.88671875" style="8"/>
    <col min="10" max="10" width="15.88671875" style="8" customWidth="1"/>
    <col min="11" max="11" width="17" style="8" customWidth="1"/>
    <col min="12" max="12" width="14.21875" style="8" customWidth="1"/>
    <col min="13" max="13" width="13.33203125" style="8" customWidth="1"/>
    <col min="14" max="16384" width="8.88671875" style="8"/>
  </cols>
  <sheetData>
    <row r="1" spans="1:13" ht="19.95" customHeight="1" x14ac:dyDescent="0.3">
      <c r="A1" s="1"/>
    </row>
    <row r="2" spans="1:13" ht="19.95" customHeight="1" thickBot="1" x14ac:dyDescent="0.35">
      <c r="B2" s="32" t="s">
        <v>39</v>
      </c>
      <c r="C2" s="32"/>
      <c r="D2" s="32"/>
      <c r="E2" s="32"/>
      <c r="J2" s="32" t="s">
        <v>58</v>
      </c>
      <c r="K2" s="32"/>
      <c r="L2" s="32"/>
      <c r="M2" s="32"/>
    </row>
    <row r="3" spans="1:13" ht="19.95" customHeight="1" thickTop="1" x14ac:dyDescent="0.3">
      <c r="B3" s="28" t="s">
        <v>40</v>
      </c>
      <c r="C3" s="28"/>
      <c r="D3" s="28"/>
      <c r="E3" s="28"/>
      <c r="J3" s="28" t="s">
        <v>40</v>
      </c>
      <c r="K3" s="28"/>
      <c r="L3" s="28"/>
      <c r="M3" s="28"/>
    </row>
    <row r="4" spans="1:13" ht="19.95" customHeight="1" x14ac:dyDescent="0.3">
      <c r="B4" s="4" t="s">
        <v>1</v>
      </c>
      <c r="C4" s="5" t="s">
        <v>2</v>
      </c>
      <c r="D4" s="5" t="s">
        <v>18</v>
      </c>
      <c r="E4" s="5" t="s">
        <v>33</v>
      </c>
      <c r="J4" s="4" t="s">
        <v>1</v>
      </c>
      <c r="K4" s="5" t="s">
        <v>2</v>
      </c>
      <c r="L4" s="5" t="s">
        <v>18</v>
      </c>
      <c r="M4" s="5" t="s">
        <v>33</v>
      </c>
    </row>
    <row r="5" spans="1:13" ht="19.95" customHeight="1" x14ac:dyDescent="0.3">
      <c r="B5" s="6" t="s">
        <v>8</v>
      </c>
      <c r="C5" s="6" t="s">
        <v>3</v>
      </c>
      <c r="D5" s="6" t="s">
        <v>20</v>
      </c>
      <c r="E5" s="15">
        <v>1200</v>
      </c>
      <c r="J5" s="6" t="s">
        <v>8</v>
      </c>
      <c r="K5" s="6" t="s">
        <v>3</v>
      </c>
      <c r="L5" s="6" t="s">
        <v>20</v>
      </c>
      <c r="M5" s="15">
        <v>1200</v>
      </c>
    </row>
    <row r="6" spans="1:13" ht="19.95" customHeight="1" x14ac:dyDescent="0.3">
      <c r="B6" s="6" t="s">
        <v>11</v>
      </c>
      <c r="C6" s="6" t="s">
        <v>4</v>
      </c>
      <c r="D6" s="6" t="s">
        <v>21</v>
      </c>
      <c r="E6" s="15">
        <v>1100</v>
      </c>
      <c r="J6" s="6" t="s">
        <v>11</v>
      </c>
      <c r="K6" s="6" t="s">
        <v>4</v>
      </c>
      <c r="L6" s="6" t="s">
        <v>21</v>
      </c>
      <c r="M6" s="15">
        <v>1100</v>
      </c>
    </row>
    <row r="7" spans="1:13" ht="19.95" customHeight="1" x14ac:dyDescent="0.3">
      <c r="B7" s="6" t="s">
        <v>11</v>
      </c>
      <c r="C7" s="6" t="s">
        <v>0</v>
      </c>
      <c r="D7" s="6" t="s">
        <v>22</v>
      </c>
      <c r="E7" s="15">
        <v>1000</v>
      </c>
      <c r="J7" s="6" t="s">
        <v>11</v>
      </c>
      <c r="K7" s="6" t="s">
        <v>0</v>
      </c>
      <c r="L7" s="6" t="s">
        <v>22</v>
      </c>
      <c r="M7" s="15">
        <v>1000</v>
      </c>
    </row>
    <row r="8" spans="1:13" ht="19.95" customHeight="1" x14ac:dyDescent="0.3">
      <c r="B8" s="6" t="s">
        <v>11</v>
      </c>
      <c r="C8" s="6" t="s">
        <v>9</v>
      </c>
      <c r="D8" s="6" t="s">
        <v>23</v>
      </c>
      <c r="E8" s="15">
        <v>900</v>
      </c>
      <c r="J8" s="6" t="s">
        <v>11</v>
      </c>
      <c r="K8" s="6" t="s">
        <v>9</v>
      </c>
      <c r="L8" s="6" t="s">
        <v>23</v>
      </c>
      <c r="M8" s="15">
        <v>900</v>
      </c>
    </row>
    <row r="9" spans="1:13" ht="19.95" customHeight="1" x14ac:dyDescent="0.3">
      <c r="B9" s="6" t="s">
        <v>12</v>
      </c>
      <c r="C9" s="6" t="s">
        <v>10</v>
      </c>
      <c r="D9" s="6" t="s">
        <v>24</v>
      </c>
      <c r="E9" s="15">
        <v>1150</v>
      </c>
      <c r="J9" s="6" t="s">
        <v>12</v>
      </c>
      <c r="K9" s="6" t="s">
        <v>10</v>
      </c>
      <c r="L9" s="6" t="s">
        <v>24</v>
      </c>
      <c r="M9" s="15">
        <v>1150</v>
      </c>
    </row>
    <row r="10" spans="1:13" ht="19.95" customHeight="1" x14ac:dyDescent="0.3">
      <c r="B10" s="6" t="s">
        <v>8</v>
      </c>
      <c r="C10" s="6" t="s">
        <v>5</v>
      </c>
      <c r="D10" s="6" t="s">
        <v>25</v>
      </c>
      <c r="E10" s="15">
        <v>850</v>
      </c>
      <c r="J10" s="6" t="s">
        <v>8</v>
      </c>
      <c r="K10" s="6" t="s">
        <v>5</v>
      </c>
      <c r="L10" s="6" t="s">
        <v>25</v>
      </c>
      <c r="M10" s="15">
        <v>850</v>
      </c>
    </row>
    <row r="11" spans="1:13" ht="19.95" customHeight="1" x14ac:dyDescent="0.3">
      <c r="B11" s="6" t="s">
        <v>15</v>
      </c>
      <c r="C11" s="6" t="s">
        <v>13</v>
      </c>
      <c r="D11" s="6" t="s">
        <v>26</v>
      </c>
      <c r="E11" s="15">
        <v>650</v>
      </c>
      <c r="J11" s="6" t="s">
        <v>15</v>
      </c>
      <c r="K11" s="6" t="s">
        <v>13</v>
      </c>
      <c r="L11" s="6" t="s">
        <v>26</v>
      </c>
      <c r="M11" s="15">
        <v>650</v>
      </c>
    </row>
    <row r="12" spans="1:13" ht="19.95" customHeight="1" x14ac:dyDescent="0.3">
      <c r="B12" s="6" t="s">
        <v>14</v>
      </c>
      <c r="C12" s="7">
        <v>8</v>
      </c>
      <c r="D12" s="6" t="s">
        <v>27</v>
      </c>
      <c r="E12" s="15">
        <v>450</v>
      </c>
      <c r="J12" s="6" t="s">
        <v>14</v>
      </c>
      <c r="K12" s="7">
        <v>8</v>
      </c>
      <c r="L12" s="6" t="s">
        <v>27</v>
      </c>
      <c r="M12" s="15">
        <v>450</v>
      </c>
    </row>
    <row r="13" spans="1:13" ht="19.95" customHeight="1" x14ac:dyDescent="0.3">
      <c r="B13" s="6" t="s">
        <v>14</v>
      </c>
      <c r="C13" s="6" t="s">
        <v>16</v>
      </c>
      <c r="D13" s="6" t="s">
        <v>28</v>
      </c>
      <c r="E13" s="15">
        <v>550</v>
      </c>
      <c r="J13" s="6" t="s">
        <v>14</v>
      </c>
      <c r="K13" s="6" t="s">
        <v>16</v>
      </c>
      <c r="L13" s="6" t="s">
        <v>28</v>
      </c>
      <c r="M13" s="15">
        <v>550</v>
      </c>
    </row>
    <row r="14" spans="1:13" ht="19.95" customHeight="1" x14ac:dyDescent="0.3">
      <c r="B14" s="6" t="s">
        <v>11</v>
      </c>
      <c r="C14" s="6" t="s">
        <v>6</v>
      </c>
      <c r="D14" s="6" t="s">
        <v>29</v>
      </c>
      <c r="E14" s="15">
        <v>850</v>
      </c>
      <c r="J14" s="6" t="s">
        <v>11</v>
      </c>
      <c r="K14" s="6" t="s">
        <v>6</v>
      </c>
      <c r="L14" s="6" t="s">
        <v>29</v>
      </c>
      <c r="M14" s="15">
        <v>850</v>
      </c>
    </row>
    <row r="15" spans="1:13" ht="19.95" customHeight="1" x14ac:dyDescent="0.3">
      <c r="B15" s="6" t="s">
        <v>8</v>
      </c>
      <c r="C15" s="6" t="s">
        <v>7</v>
      </c>
      <c r="D15" s="6" t="s">
        <v>30</v>
      </c>
      <c r="E15" s="15">
        <v>750</v>
      </c>
      <c r="J15" s="6" t="s">
        <v>8</v>
      </c>
      <c r="K15" s="6" t="s">
        <v>7</v>
      </c>
      <c r="L15" s="6" t="s">
        <v>30</v>
      </c>
      <c r="M15" s="15">
        <v>750</v>
      </c>
    </row>
    <row r="16" spans="1:13" ht="19.95" customHeight="1" x14ac:dyDescent="0.3">
      <c r="B16" s="6" t="s">
        <v>8</v>
      </c>
      <c r="C16" s="6" t="s">
        <v>17</v>
      </c>
      <c r="D16" s="6" t="s">
        <v>31</v>
      </c>
      <c r="E16" s="15">
        <v>890</v>
      </c>
      <c r="J16" s="6" t="s">
        <v>8</v>
      </c>
      <c r="K16" s="6" t="s">
        <v>17</v>
      </c>
      <c r="L16" s="6" t="s">
        <v>31</v>
      </c>
      <c r="M16" s="15">
        <v>890</v>
      </c>
    </row>
    <row r="18" spans="2:11" ht="19.95" customHeight="1" x14ac:dyDescent="0.3">
      <c r="B18" s="5" t="s">
        <v>32</v>
      </c>
      <c r="C18" s="16" t="s">
        <v>36</v>
      </c>
      <c r="J18" s="5" t="s">
        <v>32</v>
      </c>
      <c r="K18" s="16"/>
    </row>
    <row r="19" spans="2:11" ht="19.95" customHeight="1" x14ac:dyDescent="0.3">
      <c r="D19" s="31" t="s">
        <v>46</v>
      </c>
      <c r="E19" s="31"/>
    </row>
    <row r="20" spans="2:11" ht="19.95" customHeight="1" x14ac:dyDescent="0.3">
      <c r="B20" s="5" t="s">
        <v>1</v>
      </c>
      <c r="C20" s="16" t="str">
        <f>VLOOKUP("*"&amp;C18&amp;"*",B5:E16,1,FALSE)</f>
        <v>SAMSUNG</v>
      </c>
      <c r="D20" s="29" t="s">
        <v>68</v>
      </c>
      <c r="E20" s="30"/>
      <c r="J20" s="5" t="s">
        <v>1</v>
      </c>
      <c r="K20" s="16"/>
    </row>
    <row r="21" spans="2:11" ht="19.95" customHeight="1" x14ac:dyDescent="0.3">
      <c r="B21" s="5" t="s">
        <v>2</v>
      </c>
      <c r="C21" s="17" t="str">
        <f>VLOOKUP("*"&amp;C18&amp;"*",B5:E16,2,FALSE)</f>
        <v>GALAXY NOTE 10</v>
      </c>
      <c r="D21" s="29" t="s">
        <v>69</v>
      </c>
      <c r="E21" s="30"/>
      <c r="J21" s="5" t="s">
        <v>2</v>
      </c>
      <c r="K21" s="17"/>
    </row>
    <row r="22" spans="2:11" ht="19.95" customHeight="1" x14ac:dyDescent="0.3">
      <c r="B22" s="5" t="s">
        <v>18</v>
      </c>
      <c r="C22" s="16" t="str">
        <f>VLOOKUP("*"&amp;C18&amp;"*",B5:E16,3,FALSE)</f>
        <v>SM-1133</v>
      </c>
      <c r="D22" s="29" t="s">
        <v>70</v>
      </c>
      <c r="E22" s="30"/>
      <c r="F22" s="9"/>
      <c r="J22" s="5" t="s">
        <v>18</v>
      </c>
      <c r="K22" s="16"/>
    </row>
    <row r="23" spans="2:11" ht="19.95" customHeight="1" x14ac:dyDescent="0.3">
      <c r="B23" s="5" t="s">
        <v>19</v>
      </c>
      <c r="C23" s="19">
        <f>VLOOKUP("*"&amp;C18&amp;"*",B5:E16,4,FALSE)</f>
        <v>1100</v>
      </c>
      <c r="D23" s="29" t="s">
        <v>71</v>
      </c>
      <c r="E23" s="30"/>
      <c r="F23" s="9"/>
      <c r="J23" s="5" t="s">
        <v>19</v>
      </c>
      <c r="K23" s="19"/>
    </row>
  </sheetData>
  <mergeCells count="9">
    <mergeCell ref="J2:M2"/>
    <mergeCell ref="J3:M3"/>
    <mergeCell ref="D23:E23"/>
    <mergeCell ref="B3:E3"/>
    <mergeCell ref="B2:E2"/>
    <mergeCell ref="D20:E20"/>
    <mergeCell ref="D21:E21"/>
    <mergeCell ref="D22:E22"/>
    <mergeCell ref="D19:E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AA7E1-E96B-41A4-ABF4-38E4CB9CCAF7}">
  <dimension ref="A1:M22"/>
  <sheetViews>
    <sheetView showGridLines="0" topLeftCell="A11" workbookViewId="0">
      <selection activeCell="C20" sqref="C20"/>
    </sheetView>
  </sheetViews>
  <sheetFormatPr defaultColWidth="8.88671875" defaultRowHeight="19.95" customHeight="1" x14ac:dyDescent="0.3"/>
  <cols>
    <col min="1" max="1" width="4.6640625" style="8" customWidth="1"/>
    <col min="2" max="2" width="16.44140625" style="8" customWidth="1"/>
    <col min="3" max="3" width="23.33203125" style="8" customWidth="1"/>
    <col min="4" max="4" width="13.77734375" style="8" customWidth="1"/>
    <col min="5" max="5" width="17.44140625" style="8" customWidth="1"/>
    <col min="6" max="6" width="4.6640625" style="8" customWidth="1"/>
    <col min="7" max="9" width="8.88671875" style="8"/>
    <col min="10" max="10" width="15.88671875" style="8" customWidth="1"/>
    <col min="11" max="11" width="17" style="8" customWidth="1"/>
    <col min="12" max="12" width="14.21875" style="8" customWidth="1"/>
    <col min="13" max="13" width="13.33203125" style="8" customWidth="1"/>
    <col min="14" max="16384" width="8.88671875" style="8"/>
  </cols>
  <sheetData>
    <row r="1" spans="1:13" ht="19.95" customHeight="1" x14ac:dyDescent="0.3">
      <c r="A1" s="1"/>
    </row>
    <row r="2" spans="1:13" ht="19.95" customHeight="1" thickBot="1" x14ac:dyDescent="0.35">
      <c r="B2" s="27" t="s">
        <v>41</v>
      </c>
      <c r="C2" s="27"/>
      <c r="D2" s="27"/>
      <c r="E2" s="27"/>
      <c r="J2" s="27" t="s">
        <v>58</v>
      </c>
      <c r="K2" s="27"/>
      <c r="L2" s="27"/>
      <c r="M2" s="27"/>
    </row>
    <row r="3" spans="1:13" ht="19.95" customHeight="1" thickTop="1" x14ac:dyDescent="0.3">
      <c r="B3" s="28" t="s">
        <v>40</v>
      </c>
      <c r="C3" s="28"/>
      <c r="D3" s="28"/>
      <c r="E3" s="28"/>
      <c r="J3" s="28" t="s">
        <v>40</v>
      </c>
      <c r="K3" s="28"/>
      <c r="L3" s="28"/>
      <c r="M3" s="28"/>
    </row>
    <row r="4" spans="1:13" ht="19.95" customHeight="1" x14ac:dyDescent="0.3">
      <c r="B4" s="4" t="s">
        <v>1</v>
      </c>
      <c r="C4" s="5" t="s">
        <v>2</v>
      </c>
      <c r="D4" s="5" t="s">
        <v>18</v>
      </c>
      <c r="E4" s="5" t="s">
        <v>33</v>
      </c>
      <c r="J4" s="4" t="s">
        <v>1</v>
      </c>
      <c r="K4" s="5" t="s">
        <v>2</v>
      </c>
      <c r="L4" s="5" t="s">
        <v>18</v>
      </c>
      <c r="M4" s="5" t="s">
        <v>33</v>
      </c>
    </row>
    <row r="5" spans="1:13" ht="19.95" customHeight="1" x14ac:dyDescent="0.3">
      <c r="B5" s="6" t="s">
        <v>8</v>
      </c>
      <c r="C5" s="6" t="s">
        <v>3</v>
      </c>
      <c r="D5" s="6" t="s">
        <v>20</v>
      </c>
      <c r="E5" s="15">
        <v>1200</v>
      </c>
      <c r="J5" s="6" t="s">
        <v>8</v>
      </c>
      <c r="K5" s="6" t="s">
        <v>3</v>
      </c>
      <c r="L5" s="6" t="s">
        <v>20</v>
      </c>
      <c r="M5" s="15">
        <v>1200</v>
      </c>
    </row>
    <row r="6" spans="1:13" ht="19.95" customHeight="1" x14ac:dyDescent="0.3">
      <c r="B6" s="6" t="s">
        <v>11</v>
      </c>
      <c r="C6" s="6" t="s">
        <v>4</v>
      </c>
      <c r="D6" s="6" t="s">
        <v>21</v>
      </c>
      <c r="E6" s="15">
        <v>1100</v>
      </c>
      <c r="J6" s="6" t="s">
        <v>11</v>
      </c>
      <c r="K6" s="6" t="s">
        <v>4</v>
      </c>
      <c r="L6" s="6" t="s">
        <v>21</v>
      </c>
      <c r="M6" s="15">
        <v>1100</v>
      </c>
    </row>
    <row r="7" spans="1:13" ht="19.95" customHeight="1" x14ac:dyDescent="0.3">
      <c r="B7" s="6" t="s">
        <v>11</v>
      </c>
      <c r="C7" s="6" t="s">
        <v>0</v>
      </c>
      <c r="D7" s="6" t="s">
        <v>22</v>
      </c>
      <c r="E7" s="15">
        <v>1000</v>
      </c>
      <c r="J7" s="6" t="s">
        <v>11</v>
      </c>
      <c r="K7" s="6" t="s">
        <v>0</v>
      </c>
      <c r="L7" s="6" t="s">
        <v>22</v>
      </c>
      <c r="M7" s="15">
        <v>1000</v>
      </c>
    </row>
    <row r="8" spans="1:13" ht="19.95" customHeight="1" x14ac:dyDescent="0.3">
      <c r="B8" s="6" t="s">
        <v>11</v>
      </c>
      <c r="C8" s="6" t="s">
        <v>9</v>
      </c>
      <c r="D8" s="6" t="s">
        <v>23</v>
      </c>
      <c r="E8" s="15">
        <v>900</v>
      </c>
      <c r="J8" s="6" t="s">
        <v>11</v>
      </c>
      <c r="K8" s="6" t="s">
        <v>9</v>
      </c>
      <c r="L8" s="6" t="s">
        <v>23</v>
      </c>
      <c r="M8" s="15">
        <v>900</v>
      </c>
    </row>
    <row r="9" spans="1:13" ht="19.95" customHeight="1" x14ac:dyDescent="0.3">
      <c r="B9" s="6" t="s">
        <v>12</v>
      </c>
      <c r="C9" s="6" t="s">
        <v>10</v>
      </c>
      <c r="D9" s="6" t="s">
        <v>24</v>
      </c>
      <c r="E9" s="15">
        <v>1150</v>
      </c>
      <c r="J9" s="6" t="s">
        <v>12</v>
      </c>
      <c r="K9" s="6" t="s">
        <v>10</v>
      </c>
      <c r="L9" s="6" t="s">
        <v>24</v>
      </c>
      <c r="M9" s="15">
        <v>1150</v>
      </c>
    </row>
    <row r="10" spans="1:13" ht="19.95" customHeight="1" x14ac:dyDescent="0.3">
      <c r="B10" s="6" t="s">
        <v>8</v>
      </c>
      <c r="C10" s="6" t="s">
        <v>5</v>
      </c>
      <c r="D10" s="6" t="s">
        <v>25</v>
      </c>
      <c r="E10" s="15">
        <v>850</v>
      </c>
      <c r="J10" s="6" t="s">
        <v>8</v>
      </c>
      <c r="K10" s="6" t="s">
        <v>5</v>
      </c>
      <c r="L10" s="6" t="s">
        <v>25</v>
      </c>
      <c r="M10" s="15">
        <v>850</v>
      </c>
    </row>
    <row r="11" spans="1:13" ht="19.95" customHeight="1" x14ac:dyDescent="0.3">
      <c r="B11" s="6" t="s">
        <v>15</v>
      </c>
      <c r="C11" s="6" t="s">
        <v>13</v>
      </c>
      <c r="D11" s="6" t="s">
        <v>26</v>
      </c>
      <c r="E11" s="15">
        <v>650</v>
      </c>
      <c r="J11" s="6" t="s">
        <v>15</v>
      </c>
      <c r="K11" s="6" t="s">
        <v>13</v>
      </c>
      <c r="L11" s="6" t="s">
        <v>26</v>
      </c>
      <c r="M11" s="15">
        <v>650</v>
      </c>
    </row>
    <row r="12" spans="1:13" ht="19.95" customHeight="1" x14ac:dyDescent="0.3">
      <c r="B12" s="6" t="s">
        <v>14</v>
      </c>
      <c r="C12" s="7">
        <v>8</v>
      </c>
      <c r="D12" s="6" t="s">
        <v>27</v>
      </c>
      <c r="E12" s="15">
        <v>450</v>
      </c>
      <c r="J12" s="6" t="s">
        <v>14</v>
      </c>
      <c r="K12" s="7">
        <v>8</v>
      </c>
      <c r="L12" s="6" t="s">
        <v>27</v>
      </c>
      <c r="M12" s="15">
        <v>450</v>
      </c>
    </row>
    <row r="13" spans="1:13" ht="19.95" customHeight="1" x14ac:dyDescent="0.3">
      <c r="B13" s="6" t="s">
        <v>14</v>
      </c>
      <c r="C13" s="6" t="s">
        <v>16</v>
      </c>
      <c r="D13" s="6" t="s">
        <v>28</v>
      </c>
      <c r="E13" s="15">
        <v>550</v>
      </c>
      <c r="J13" s="6" t="s">
        <v>14</v>
      </c>
      <c r="K13" s="6" t="s">
        <v>16</v>
      </c>
      <c r="L13" s="6" t="s">
        <v>28</v>
      </c>
      <c r="M13" s="15">
        <v>550</v>
      </c>
    </row>
    <row r="14" spans="1:13" ht="19.95" customHeight="1" x14ac:dyDescent="0.3">
      <c r="B14" s="6" t="s">
        <v>11</v>
      </c>
      <c r="C14" s="6" t="s">
        <v>6</v>
      </c>
      <c r="D14" s="6" t="s">
        <v>29</v>
      </c>
      <c r="E14" s="15">
        <v>850</v>
      </c>
      <c r="J14" s="6" t="s">
        <v>11</v>
      </c>
      <c r="K14" s="6" t="s">
        <v>6</v>
      </c>
      <c r="L14" s="6" t="s">
        <v>29</v>
      </c>
      <c r="M14" s="15">
        <v>850</v>
      </c>
    </row>
    <row r="15" spans="1:13" ht="19.95" customHeight="1" x14ac:dyDescent="0.3">
      <c r="B15" s="6" t="s">
        <v>8</v>
      </c>
      <c r="C15" s="6" t="s">
        <v>7</v>
      </c>
      <c r="D15" s="6" t="s">
        <v>30</v>
      </c>
      <c r="E15" s="15">
        <v>750</v>
      </c>
      <c r="J15" s="6" t="s">
        <v>8</v>
      </c>
      <c r="K15" s="6" t="s">
        <v>7</v>
      </c>
      <c r="L15" s="6" t="s">
        <v>30</v>
      </c>
      <c r="M15" s="15">
        <v>750</v>
      </c>
    </row>
    <row r="16" spans="1:13" ht="19.95" customHeight="1" x14ac:dyDescent="0.3">
      <c r="B16" s="6" t="s">
        <v>8</v>
      </c>
      <c r="C16" s="6" t="s">
        <v>17</v>
      </c>
      <c r="D16" s="6" t="s">
        <v>31</v>
      </c>
      <c r="E16" s="15">
        <v>890</v>
      </c>
      <c r="J16" s="6" t="s">
        <v>8</v>
      </c>
      <c r="K16" s="6" t="s">
        <v>17</v>
      </c>
      <c r="L16" s="6" t="s">
        <v>31</v>
      </c>
      <c r="M16" s="15">
        <v>890</v>
      </c>
    </row>
    <row r="18" spans="2:11" ht="19.95" customHeight="1" x14ac:dyDescent="0.3">
      <c r="B18" s="5" t="s">
        <v>32</v>
      </c>
      <c r="C18" s="20" t="s">
        <v>37</v>
      </c>
      <c r="J18" s="5" t="s">
        <v>32</v>
      </c>
      <c r="K18" s="20"/>
    </row>
    <row r="19" spans="2:11" ht="19.95" customHeight="1" x14ac:dyDescent="0.3">
      <c r="D19" s="9"/>
      <c r="E19" s="9"/>
      <c r="F19" s="9"/>
    </row>
    <row r="20" spans="2:11" ht="19.95" customHeight="1" x14ac:dyDescent="0.3">
      <c r="B20" s="5" t="s">
        <v>19</v>
      </c>
      <c r="C20" s="19">
        <f>VLOOKUP("*"&amp;C18&amp;"*",B5:E16,4,FALSE)</f>
        <v>1100</v>
      </c>
      <c r="J20" s="5" t="s">
        <v>19</v>
      </c>
      <c r="K20" s="19"/>
    </row>
    <row r="21" spans="2:11" ht="19.95" customHeight="1" x14ac:dyDescent="0.3">
      <c r="C21" s="21"/>
      <c r="K21" s="21"/>
    </row>
    <row r="22" spans="2:11" ht="19.95" customHeight="1" x14ac:dyDescent="0.3">
      <c r="C22" s="21"/>
      <c r="K22" s="21"/>
    </row>
  </sheetData>
  <mergeCells count="4">
    <mergeCell ref="B3:E3"/>
    <mergeCell ref="B2:E2"/>
    <mergeCell ref="J2:M2"/>
    <mergeCell ref="J3:M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95B59-7FC5-47E4-B30B-1E322BA51641}">
  <dimension ref="A1:M22"/>
  <sheetViews>
    <sheetView showGridLines="0" tabSelected="1" workbookViewId="0">
      <selection activeCell="C20" sqref="C20"/>
    </sheetView>
  </sheetViews>
  <sheetFormatPr defaultColWidth="8.88671875" defaultRowHeight="19.95" customHeight="1" x14ac:dyDescent="0.3"/>
  <cols>
    <col min="1" max="1" width="4.6640625" style="8" customWidth="1"/>
    <col min="2" max="2" width="15.5546875" style="8" customWidth="1"/>
    <col min="3" max="3" width="22.21875" style="8" customWidth="1"/>
    <col min="4" max="4" width="13.88671875" style="8" customWidth="1"/>
    <col min="5" max="5" width="14.77734375" style="8" customWidth="1"/>
    <col min="6" max="6" width="4.6640625" style="8" customWidth="1"/>
    <col min="7" max="9" width="8.88671875" style="8"/>
    <col min="10" max="10" width="15.88671875" style="8" customWidth="1"/>
    <col min="11" max="11" width="17" style="8" customWidth="1"/>
    <col min="12" max="12" width="14.21875" style="8" customWidth="1"/>
    <col min="13" max="13" width="13.33203125" style="8" customWidth="1"/>
    <col min="14" max="16384" width="8.88671875" style="8"/>
  </cols>
  <sheetData>
    <row r="1" spans="1:13" ht="19.95" customHeight="1" x14ac:dyDescent="0.3">
      <c r="A1" s="1"/>
    </row>
    <row r="2" spans="1:13" ht="19.95" customHeight="1" thickBot="1" x14ac:dyDescent="0.35">
      <c r="B2" s="33" t="s">
        <v>42</v>
      </c>
      <c r="C2" s="33"/>
      <c r="D2" s="33"/>
      <c r="E2" s="33"/>
      <c r="J2" s="33" t="s">
        <v>58</v>
      </c>
      <c r="K2" s="33"/>
      <c r="L2" s="33"/>
      <c r="M2" s="33"/>
    </row>
    <row r="3" spans="1:13" ht="19.95" customHeight="1" thickTop="1" x14ac:dyDescent="0.3"/>
    <row r="4" spans="1:13" ht="19.95" customHeight="1" x14ac:dyDescent="0.3">
      <c r="B4" s="4" t="s">
        <v>1</v>
      </c>
      <c r="C4" s="5" t="s">
        <v>2</v>
      </c>
      <c r="D4" s="5" t="s">
        <v>18</v>
      </c>
      <c r="E4" s="5" t="s">
        <v>33</v>
      </c>
      <c r="J4" s="4" t="s">
        <v>1</v>
      </c>
      <c r="K4" s="5" t="s">
        <v>2</v>
      </c>
      <c r="L4" s="5" t="s">
        <v>18</v>
      </c>
      <c r="M4" s="5" t="s">
        <v>33</v>
      </c>
    </row>
    <row r="5" spans="1:13" ht="19.95" customHeight="1" x14ac:dyDescent="0.3">
      <c r="B5" s="6" t="s">
        <v>8</v>
      </c>
      <c r="C5" s="6" t="s">
        <v>3</v>
      </c>
      <c r="D5" s="6" t="s">
        <v>20</v>
      </c>
      <c r="E5" s="15">
        <v>1200</v>
      </c>
      <c r="J5" s="6" t="s">
        <v>8</v>
      </c>
      <c r="K5" s="6" t="s">
        <v>3</v>
      </c>
      <c r="L5" s="6" t="s">
        <v>20</v>
      </c>
      <c r="M5" s="15">
        <v>1200</v>
      </c>
    </row>
    <row r="6" spans="1:13" ht="19.95" customHeight="1" x14ac:dyDescent="0.3">
      <c r="B6" s="6" t="s">
        <v>11</v>
      </c>
      <c r="C6" s="6" t="s">
        <v>4</v>
      </c>
      <c r="D6" s="6" t="s">
        <v>21</v>
      </c>
      <c r="E6" s="15">
        <v>1100</v>
      </c>
      <c r="J6" s="6" t="s">
        <v>11</v>
      </c>
      <c r="K6" s="6" t="s">
        <v>4</v>
      </c>
      <c r="L6" s="6" t="s">
        <v>21</v>
      </c>
      <c r="M6" s="15">
        <v>1100</v>
      </c>
    </row>
    <row r="7" spans="1:13" ht="19.95" customHeight="1" x14ac:dyDescent="0.3">
      <c r="B7" s="6" t="s">
        <v>11</v>
      </c>
      <c r="C7" s="6" t="s">
        <v>0</v>
      </c>
      <c r="D7" s="6" t="s">
        <v>22</v>
      </c>
      <c r="E7" s="15">
        <v>1000</v>
      </c>
      <c r="J7" s="6" t="s">
        <v>11</v>
      </c>
      <c r="K7" s="6" t="s">
        <v>0</v>
      </c>
      <c r="L7" s="6" t="s">
        <v>22</v>
      </c>
      <c r="M7" s="15">
        <v>1000</v>
      </c>
    </row>
    <row r="8" spans="1:13" ht="19.95" customHeight="1" x14ac:dyDescent="0.3">
      <c r="B8" s="6" t="s">
        <v>11</v>
      </c>
      <c r="C8" s="6" t="s">
        <v>9</v>
      </c>
      <c r="D8" s="6" t="s">
        <v>23</v>
      </c>
      <c r="E8" s="15">
        <v>900</v>
      </c>
      <c r="J8" s="6" t="s">
        <v>11</v>
      </c>
      <c r="K8" s="6" t="s">
        <v>9</v>
      </c>
      <c r="L8" s="6" t="s">
        <v>23</v>
      </c>
      <c r="M8" s="15">
        <v>900</v>
      </c>
    </row>
    <row r="9" spans="1:13" ht="19.95" customHeight="1" x14ac:dyDescent="0.3">
      <c r="B9" s="6" t="s">
        <v>12</v>
      </c>
      <c r="C9" s="6" t="s">
        <v>10</v>
      </c>
      <c r="D9" s="6" t="s">
        <v>24</v>
      </c>
      <c r="E9" s="15">
        <v>1150</v>
      </c>
      <c r="J9" s="6" t="s">
        <v>12</v>
      </c>
      <c r="K9" s="6" t="s">
        <v>10</v>
      </c>
      <c r="L9" s="6" t="s">
        <v>24</v>
      </c>
      <c r="M9" s="15">
        <v>1150</v>
      </c>
    </row>
    <row r="10" spans="1:13" ht="19.95" customHeight="1" x14ac:dyDescent="0.3">
      <c r="B10" s="6" t="s">
        <v>8</v>
      </c>
      <c r="C10" s="6" t="s">
        <v>5</v>
      </c>
      <c r="D10" s="6" t="s">
        <v>25</v>
      </c>
      <c r="E10" s="15">
        <v>850</v>
      </c>
      <c r="J10" s="6" t="s">
        <v>8</v>
      </c>
      <c r="K10" s="6" t="s">
        <v>5</v>
      </c>
      <c r="L10" s="6" t="s">
        <v>25</v>
      </c>
      <c r="M10" s="15">
        <v>850</v>
      </c>
    </row>
    <row r="11" spans="1:13" ht="19.95" customHeight="1" x14ac:dyDescent="0.3">
      <c r="B11" s="6" t="s">
        <v>15</v>
      </c>
      <c r="C11" s="6" t="s">
        <v>13</v>
      </c>
      <c r="D11" s="6" t="s">
        <v>26</v>
      </c>
      <c r="E11" s="15">
        <v>650</v>
      </c>
      <c r="J11" s="6" t="s">
        <v>15</v>
      </c>
      <c r="K11" s="6" t="s">
        <v>13</v>
      </c>
      <c r="L11" s="6" t="s">
        <v>26</v>
      </c>
      <c r="M11" s="15">
        <v>650</v>
      </c>
    </row>
    <row r="12" spans="1:13" ht="19.95" customHeight="1" x14ac:dyDescent="0.3">
      <c r="B12" s="6" t="s">
        <v>14</v>
      </c>
      <c r="C12" s="7">
        <v>8</v>
      </c>
      <c r="D12" s="6" t="s">
        <v>27</v>
      </c>
      <c r="E12" s="15">
        <v>450</v>
      </c>
      <c r="J12" s="6" t="s">
        <v>14</v>
      </c>
      <c r="K12" s="7">
        <v>8</v>
      </c>
      <c r="L12" s="6" t="s">
        <v>27</v>
      </c>
      <c r="M12" s="15">
        <v>450</v>
      </c>
    </row>
    <row r="13" spans="1:13" ht="19.95" customHeight="1" x14ac:dyDescent="0.3">
      <c r="B13" s="6" t="s">
        <v>14</v>
      </c>
      <c r="C13" s="6" t="s">
        <v>16</v>
      </c>
      <c r="D13" s="6" t="s">
        <v>28</v>
      </c>
      <c r="E13" s="15">
        <v>550</v>
      </c>
      <c r="J13" s="6" t="s">
        <v>14</v>
      </c>
      <c r="K13" s="6" t="s">
        <v>16</v>
      </c>
      <c r="L13" s="6" t="s">
        <v>28</v>
      </c>
      <c r="M13" s="15">
        <v>550</v>
      </c>
    </row>
    <row r="14" spans="1:13" ht="19.95" customHeight="1" x14ac:dyDescent="0.3">
      <c r="B14" s="6" t="s">
        <v>11</v>
      </c>
      <c r="C14" s="6" t="s">
        <v>6</v>
      </c>
      <c r="D14" s="6" t="s">
        <v>29</v>
      </c>
      <c r="E14" s="15">
        <v>850</v>
      </c>
      <c r="J14" s="6" t="s">
        <v>11</v>
      </c>
      <c r="K14" s="6" t="s">
        <v>6</v>
      </c>
      <c r="L14" s="6" t="s">
        <v>29</v>
      </c>
      <c r="M14" s="15">
        <v>850</v>
      </c>
    </row>
    <row r="15" spans="1:13" ht="19.95" customHeight="1" x14ac:dyDescent="0.3">
      <c r="B15" s="6" t="s">
        <v>8</v>
      </c>
      <c r="C15" s="6" t="s">
        <v>7</v>
      </c>
      <c r="D15" s="6" t="s">
        <v>30</v>
      </c>
      <c r="E15" s="15">
        <v>750</v>
      </c>
      <c r="J15" s="6" t="s">
        <v>8</v>
      </c>
      <c r="K15" s="6" t="s">
        <v>7</v>
      </c>
      <c r="L15" s="6" t="s">
        <v>30</v>
      </c>
      <c r="M15" s="15">
        <v>750</v>
      </c>
    </row>
    <row r="16" spans="1:13" ht="19.95" customHeight="1" x14ac:dyDescent="0.3">
      <c r="B16" s="6" t="s">
        <v>8</v>
      </c>
      <c r="C16" s="6" t="s">
        <v>17</v>
      </c>
      <c r="D16" s="6" t="s">
        <v>31</v>
      </c>
      <c r="E16" s="15">
        <v>890</v>
      </c>
      <c r="J16" s="6" t="s">
        <v>8</v>
      </c>
      <c r="K16" s="6" t="s">
        <v>17</v>
      </c>
      <c r="L16" s="6" t="s">
        <v>31</v>
      </c>
      <c r="M16" s="15">
        <v>890</v>
      </c>
    </row>
    <row r="18" spans="2:11" ht="19.95" customHeight="1" x14ac:dyDescent="0.3">
      <c r="B18" s="5" t="s">
        <v>32</v>
      </c>
      <c r="C18" s="16" t="s">
        <v>38</v>
      </c>
      <c r="J18" s="5" t="s">
        <v>32</v>
      </c>
      <c r="K18" s="16"/>
    </row>
    <row r="19" spans="2:11" ht="19.95" customHeight="1" x14ac:dyDescent="0.3">
      <c r="C19"/>
      <c r="D19" s="22"/>
      <c r="E19" s="22"/>
      <c r="F19" s="9"/>
    </row>
    <row r="20" spans="2:11" ht="19.95" customHeight="1" x14ac:dyDescent="0.3">
      <c r="B20" s="5" t="s">
        <v>2</v>
      </c>
      <c r="C20" s="18" t="str">
        <f>INDEX($C$5:$C$16,MATCH("*"&amp;C18&amp;"*",$C$5:$C$16,0))</f>
        <v>IPHONE XR</v>
      </c>
      <c r="J20" s="5" t="s">
        <v>2</v>
      </c>
      <c r="K20" s="18"/>
    </row>
    <row r="21" spans="2:11" ht="19.95" customHeight="1" x14ac:dyDescent="0.3">
      <c r="C21" s="21"/>
      <c r="K21" s="21"/>
    </row>
    <row r="22" spans="2:11" ht="19.95" customHeight="1" x14ac:dyDescent="0.3">
      <c r="C22" s="21"/>
      <c r="K22" s="21"/>
    </row>
  </sheetData>
  <mergeCells count="2">
    <mergeCell ref="B2:E2"/>
    <mergeCell ref="J2:M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27B1F-33C4-495A-95E8-BF262B73B057}">
  <dimension ref="B2:R20"/>
  <sheetViews>
    <sheetView showGridLines="0" workbookViewId="0">
      <selection activeCell="F5" sqref="F5"/>
    </sheetView>
  </sheetViews>
  <sheetFormatPr defaultColWidth="8.88671875" defaultRowHeight="19.95" customHeight="1" x14ac:dyDescent="0.3"/>
  <cols>
    <col min="1" max="1" width="4.6640625" style="23" customWidth="1"/>
    <col min="2" max="2" width="12.88671875" style="23" customWidth="1"/>
    <col min="3" max="3" width="15.5546875" style="23" customWidth="1"/>
    <col min="4" max="4" width="3.6640625" style="23" customWidth="1"/>
    <col min="5" max="5" width="13.109375" style="23" customWidth="1"/>
    <col min="6" max="6" width="22.6640625" style="23" customWidth="1"/>
    <col min="7" max="7" width="4.6640625" style="23" customWidth="1"/>
    <col min="8" max="9" width="8.88671875" style="23"/>
    <col min="10" max="10" width="15.88671875" style="23" customWidth="1"/>
    <col min="11" max="11" width="16.33203125" style="23" customWidth="1"/>
    <col min="12" max="12" width="2.77734375" style="23" customWidth="1"/>
    <col min="13" max="13" width="12.44140625" style="23" customWidth="1"/>
    <col min="14" max="14" width="19.88671875" style="23" customWidth="1"/>
    <col min="15" max="16384" width="8.88671875" style="23"/>
  </cols>
  <sheetData>
    <row r="2" spans="2:14" ht="19.95" customHeight="1" thickBot="1" x14ac:dyDescent="0.35">
      <c r="B2" s="27" t="s">
        <v>45</v>
      </c>
      <c r="C2" s="27"/>
      <c r="D2" s="27"/>
      <c r="E2" s="27"/>
      <c r="F2" s="27"/>
      <c r="J2" s="27" t="s">
        <v>58</v>
      </c>
      <c r="K2" s="27"/>
      <c r="L2" s="27"/>
      <c r="M2" s="27"/>
      <c r="N2" s="27"/>
    </row>
    <row r="3" spans="2:14" ht="19.95" customHeight="1" thickTop="1" x14ac:dyDescent="0.3"/>
    <row r="4" spans="2:14" ht="19.95" customHeight="1" x14ac:dyDescent="0.3">
      <c r="B4" s="4" t="s">
        <v>18</v>
      </c>
      <c r="C4" s="5" t="s">
        <v>56</v>
      </c>
      <c r="E4" s="4" t="s">
        <v>18</v>
      </c>
      <c r="F4" s="5" t="s">
        <v>44</v>
      </c>
      <c r="J4" s="4" t="s">
        <v>18</v>
      </c>
      <c r="K4" s="5" t="s">
        <v>56</v>
      </c>
      <c r="M4" s="4" t="s">
        <v>18</v>
      </c>
      <c r="N4" s="5" t="s">
        <v>44</v>
      </c>
    </row>
    <row r="5" spans="2:14" ht="19.95" customHeight="1" x14ac:dyDescent="0.3">
      <c r="B5" s="24">
        <v>1524351</v>
      </c>
      <c r="C5" s="25" t="s">
        <v>47</v>
      </c>
      <c r="E5" s="24">
        <v>1524351</v>
      </c>
      <c r="F5" s="24" t="str">
        <f>LEFT(VLOOKUP(E5,$B$5:$C$14,2,FALSE),5)</f>
        <v>Frede</v>
      </c>
      <c r="J5" s="24">
        <v>1524351</v>
      </c>
      <c r="K5" s="25" t="s">
        <v>47</v>
      </c>
      <c r="M5" s="24">
        <v>1524351</v>
      </c>
      <c r="N5" s="24"/>
    </row>
    <row r="6" spans="2:14" ht="19.95" customHeight="1" x14ac:dyDescent="0.3">
      <c r="B6" s="24">
        <v>1524352</v>
      </c>
      <c r="C6" s="24" t="s">
        <v>48</v>
      </c>
      <c r="E6" s="24">
        <v>1524352</v>
      </c>
      <c r="F6" s="24" t="str">
        <f t="shared" ref="F6:F14" si="0">LEFT(VLOOKUP(E6,$B$5:$C$14,2,FALSE),5)</f>
        <v>Rando</v>
      </c>
      <c r="J6" s="24">
        <v>1524352</v>
      </c>
      <c r="K6" s="24" t="s">
        <v>48</v>
      </c>
      <c r="M6" s="24">
        <v>1524352</v>
      </c>
      <c r="N6" s="24"/>
    </row>
    <row r="7" spans="2:14" ht="19.95" customHeight="1" x14ac:dyDescent="0.3">
      <c r="B7" s="24">
        <v>1534532</v>
      </c>
      <c r="C7" s="24" t="s">
        <v>49</v>
      </c>
      <c r="E7" s="24">
        <v>1534532</v>
      </c>
      <c r="F7" s="24" t="str">
        <f t="shared" si="0"/>
        <v>Kenne</v>
      </c>
      <c r="J7" s="24">
        <v>1534532</v>
      </c>
      <c r="K7" s="24" t="s">
        <v>49</v>
      </c>
      <c r="M7" s="24">
        <v>1534532</v>
      </c>
      <c r="N7" s="24"/>
    </row>
    <row r="8" spans="2:14" ht="19.95" customHeight="1" x14ac:dyDescent="0.3">
      <c r="B8" s="24">
        <v>1534671</v>
      </c>
      <c r="C8" s="24" t="s">
        <v>51</v>
      </c>
      <c r="E8" s="24">
        <v>1534671</v>
      </c>
      <c r="F8" s="24" t="str">
        <f t="shared" si="0"/>
        <v>Xerxe</v>
      </c>
      <c r="J8" s="24">
        <v>1534671</v>
      </c>
      <c r="K8" s="24" t="s">
        <v>51</v>
      </c>
      <c r="M8" s="24">
        <v>1534671</v>
      </c>
      <c r="N8" s="24"/>
    </row>
    <row r="9" spans="2:14" ht="19.95" customHeight="1" x14ac:dyDescent="0.3">
      <c r="B9" s="24">
        <v>1524789</v>
      </c>
      <c r="C9" s="24" t="s">
        <v>50</v>
      </c>
      <c r="E9" s="24">
        <v>1524789</v>
      </c>
      <c r="F9" s="24" t="str">
        <f t="shared" si="0"/>
        <v>Adolp</v>
      </c>
      <c r="J9" s="24">
        <v>1524789</v>
      </c>
      <c r="K9" s="24" t="s">
        <v>50</v>
      </c>
      <c r="M9" s="24">
        <v>1524789</v>
      </c>
      <c r="N9" s="24"/>
    </row>
    <row r="10" spans="2:14" ht="19.95" customHeight="1" x14ac:dyDescent="0.3">
      <c r="B10" s="24">
        <v>1543245</v>
      </c>
      <c r="C10" s="24" t="s">
        <v>52</v>
      </c>
      <c r="E10" s="24">
        <v>1543245</v>
      </c>
      <c r="F10" s="24" t="str">
        <f t="shared" si="0"/>
        <v>Sherm</v>
      </c>
      <c r="J10" s="24">
        <v>1543245</v>
      </c>
      <c r="K10" s="24" t="s">
        <v>52</v>
      </c>
      <c r="M10" s="24">
        <v>1543245</v>
      </c>
      <c r="N10" s="24"/>
    </row>
    <row r="11" spans="2:14" ht="19.95" customHeight="1" x14ac:dyDescent="0.3">
      <c r="B11" s="24">
        <v>1515657</v>
      </c>
      <c r="C11" s="25" t="s">
        <v>43</v>
      </c>
      <c r="E11" s="24">
        <v>1515657</v>
      </c>
      <c r="F11" s="24" t="str">
        <f t="shared" si="0"/>
        <v>Samue</v>
      </c>
      <c r="J11" s="24">
        <v>1515657</v>
      </c>
      <c r="K11" s="25" t="s">
        <v>43</v>
      </c>
      <c r="M11" s="24">
        <v>1515657</v>
      </c>
      <c r="N11" s="24"/>
    </row>
    <row r="12" spans="2:14" ht="19.95" customHeight="1" x14ac:dyDescent="0.3">
      <c r="B12" s="24">
        <v>1510058</v>
      </c>
      <c r="C12" s="24" t="s">
        <v>53</v>
      </c>
      <c r="E12" s="24">
        <v>1510058</v>
      </c>
      <c r="F12" s="24" t="str">
        <f t="shared" si="0"/>
        <v>Nicho</v>
      </c>
      <c r="J12" s="24">
        <v>1510058</v>
      </c>
      <c r="K12" s="24" t="s">
        <v>53</v>
      </c>
      <c r="M12" s="24">
        <v>1510058</v>
      </c>
      <c r="N12" s="24"/>
    </row>
    <row r="13" spans="2:14" ht="19.95" customHeight="1" x14ac:dyDescent="0.3">
      <c r="B13" s="24">
        <v>1519059</v>
      </c>
      <c r="C13" s="24" t="s">
        <v>54</v>
      </c>
      <c r="E13" s="24">
        <v>1519059</v>
      </c>
      <c r="F13" s="24" t="str">
        <f t="shared" si="0"/>
        <v>Tarqu</v>
      </c>
      <c r="J13" s="24">
        <v>1519059</v>
      </c>
      <c r="K13" s="24" t="s">
        <v>54</v>
      </c>
      <c r="M13" s="24">
        <v>1519059</v>
      </c>
      <c r="N13" s="24"/>
    </row>
    <row r="14" spans="2:14" ht="19.95" customHeight="1" x14ac:dyDescent="0.3">
      <c r="B14" s="24">
        <v>1511260</v>
      </c>
      <c r="C14" s="24" t="s">
        <v>55</v>
      </c>
      <c r="E14" s="24">
        <v>1511260</v>
      </c>
      <c r="F14" s="24" t="str">
        <f t="shared" si="0"/>
        <v>Remed</v>
      </c>
      <c r="J14" s="24">
        <v>1511260</v>
      </c>
      <c r="K14" s="24" t="s">
        <v>55</v>
      </c>
      <c r="M14" s="24">
        <v>1511260</v>
      </c>
      <c r="N14" s="24"/>
    </row>
    <row r="20" spans="18:18" ht="19.95" customHeight="1" x14ac:dyDescent="0.3">
      <c r="R20" s="26" t="s">
        <v>59</v>
      </c>
    </row>
  </sheetData>
  <mergeCells count="2">
    <mergeCell ref="B2:F2"/>
    <mergeCell ref="J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</vt:lpstr>
      <vt:lpstr>Asterisk and Value</vt:lpstr>
      <vt:lpstr>Value and Asterisk</vt:lpstr>
      <vt:lpstr>Asterisk,Vakue and Asterisk</vt:lpstr>
      <vt:lpstr>VLOOKUP for Partial Match</vt:lpstr>
      <vt:lpstr>INDEX-MATCH Functions</vt:lpstr>
      <vt:lpstr>VLOOKUP and LEFT Functions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Asus</cp:lastModifiedBy>
  <dcterms:created xsi:type="dcterms:W3CDTF">2021-09-13T05:43:12Z</dcterms:created>
  <dcterms:modified xsi:type="dcterms:W3CDTF">2022-11-22T05:37:55Z</dcterms:modified>
</cp:coreProperties>
</file>