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er's File\Tanim\SOFTEKO\After 100\N21-ArUp-S727\"/>
    </mc:Choice>
  </mc:AlternateContent>
  <xr:revisionPtr revIDLastSave="0" documentId="13_ncr:1_{9DE2D524-2D7B-4365-B07B-3FAB6E0B0C03}" xr6:coauthVersionLast="47" xr6:coauthVersionMax="47" xr10:uidLastSave="{00000000-0000-0000-0000-000000000000}"/>
  <bookViews>
    <workbookView xWindow="-120" yWindow="-120" windowWidth="20730" windowHeight="11310" firstSheet="4" activeTab="6" xr2:uid="{D3CCC90B-F70F-479C-978B-0B8309F09B07}"/>
  </bookViews>
  <sheets>
    <sheet name="Matching VLOOKUP with One Value" sheetId="1" r:id="rId1"/>
    <sheet name="Looking Up Based on Two Values" sheetId="2" r:id="rId2"/>
    <sheet name="VLOOKUP with Another Cell Value" sheetId="3" r:id="rId3"/>
    <sheet name="Vlookup Values from Shortlist" sheetId="4" r:id="rId4"/>
    <sheet name="Peforming Different Calculation" sheetId="5" r:id="rId5"/>
    <sheet name="Hiding #NA Errors" sheetId="6" r:id="rId6"/>
    <sheet name="Returning 0 for Missing Data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7" l="1"/>
  <c r="C17" i="6"/>
  <c r="C17" i="5"/>
  <c r="G6" i="4"/>
  <c r="G7" i="4"/>
  <c r="G8" i="4"/>
  <c r="G9" i="4"/>
  <c r="G10" i="4"/>
  <c r="G11" i="4"/>
  <c r="G12" i="4"/>
  <c r="G13" i="4"/>
  <c r="G14" i="4"/>
  <c r="G5" i="4"/>
  <c r="C17" i="3"/>
  <c r="C18" i="2"/>
  <c r="C17" i="1"/>
  <c r="N14" i="6"/>
  <c r="N13" i="6"/>
  <c r="N12" i="6"/>
  <c r="N11" i="6"/>
  <c r="N10" i="6"/>
  <c r="N9" i="6"/>
  <c r="N8" i="6"/>
  <c r="N7" i="6"/>
  <c r="N6" i="6"/>
  <c r="N5" i="6"/>
  <c r="M14" i="5"/>
  <c r="M13" i="5"/>
  <c r="M12" i="5"/>
  <c r="M11" i="5"/>
  <c r="M10" i="5"/>
  <c r="M9" i="5"/>
  <c r="M8" i="5"/>
  <c r="M7" i="5"/>
  <c r="M6" i="5"/>
  <c r="M5" i="5"/>
  <c r="P14" i="4"/>
  <c r="P13" i="4"/>
  <c r="P12" i="4"/>
  <c r="P11" i="4"/>
  <c r="P10" i="4"/>
  <c r="P9" i="4"/>
  <c r="P8" i="4"/>
  <c r="P7" i="4"/>
  <c r="P6" i="4"/>
  <c r="P5" i="4"/>
  <c r="N14" i="3"/>
  <c r="N13" i="3"/>
  <c r="N12" i="3"/>
  <c r="N11" i="3"/>
  <c r="N10" i="3"/>
  <c r="N9" i="3"/>
  <c r="N8" i="3"/>
  <c r="N7" i="3"/>
  <c r="N6" i="3"/>
  <c r="N5" i="3"/>
  <c r="N14" i="1"/>
  <c r="N13" i="1"/>
  <c r="N12" i="1"/>
  <c r="N11" i="1"/>
  <c r="N10" i="1"/>
  <c r="N9" i="1"/>
  <c r="N8" i="1"/>
  <c r="N7" i="1"/>
  <c r="N6" i="1"/>
  <c r="N5" i="1"/>
  <c r="N14" i="7"/>
  <c r="N13" i="7"/>
  <c r="N12" i="7"/>
  <c r="N11" i="7"/>
  <c r="N10" i="7"/>
  <c r="N9" i="7"/>
  <c r="N8" i="7"/>
  <c r="N7" i="7"/>
  <c r="N6" i="7"/>
  <c r="N5" i="7"/>
  <c r="F14" i="7"/>
  <c r="F13" i="7"/>
  <c r="F12" i="7"/>
  <c r="F11" i="7"/>
  <c r="F10" i="7"/>
  <c r="F9" i="7"/>
  <c r="F8" i="7"/>
  <c r="F7" i="7"/>
  <c r="F6" i="7"/>
  <c r="F5" i="7"/>
  <c r="F14" i="6"/>
  <c r="F13" i="6"/>
  <c r="F12" i="6"/>
  <c r="F11" i="6"/>
  <c r="F10" i="6"/>
  <c r="F9" i="6"/>
  <c r="F8" i="6"/>
  <c r="F7" i="6"/>
  <c r="F6" i="6"/>
  <c r="F5" i="6"/>
  <c r="F14" i="5"/>
  <c r="F13" i="5"/>
  <c r="F12" i="5"/>
  <c r="F11" i="5"/>
  <c r="F10" i="5"/>
  <c r="F9" i="5"/>
  <c r="F8" i="5"/>
  <c r="F7" i="5"/>
  <c r="F6" i="5"/>
  <c r="F5" i="5"/>
  <c r="F14" i="4"/>
  <c r="F13" i="4"/>
  <c r="F12" i="4"/>
  <c r="F11" i="4"/>
  <c r="F10" i="4"/>
  <c r="F9" i="4"/>
  <c r="F8" i="4"/>
  <c r="F7" i="4"/>
  <c r="F6" i="4"/>
  <c r="F5" i="4"/>
  <c r="F16" i="3"/>
  <c r="F14" i="3"/>
  <c r="F13" i="3"/>
  <c r="F12" i="3"/>
  <c r="F11" i="3"/>
  <c r="F10" i="3"/>
  <c r="F9" i="3"/>
  <c r="F8" i="3"/>
  <c r="F7" i="3"/>
  <c r="F6" i="3"/>
  <c r="F5" i="3"/>
  <c r="F6" i="1"/>
  <c r="F7" i="1"/>
  <c r="F8" i="1"/>
  <c r="F9" i="1"/>
  <c r="F10" i="1"/>
  <c r="F11" i="1"/>
  <c r="F12" i="1"/>
  <c r="F13" i="1"/>
  <c r="F14" i="1"/>
  <c r="F5" i="1"/>
</calcChain>
</file>

<file path=xl/sharedStrings.xml><?xml version="1.0" encoding="utf-8"?>
<sst xmlns="http://schemas.openxmlformats.org/spreadsheetml/2006/main" count="425" uniqueCount="50">
  <si>
    <t>ID</t>
  </si>
  <si>
    <t>Name</t>
  </si>
  <si>
    <t>Unit Price</t>
  </si>
  <si>
    <t>AP-1122</t>
  </si>
  <si>
    <t>APPLE IPHONE 11 PRO</t>
  </si>
  <si>
    <t>SM-1133</t>
  </si>
  <si>
    <t>SAMSUNG GALAXY NOTE 10</t>
  </si>
  <si>
    <t>SG-1133</t>
  </si>
  <si>
    <t>GALAXY NOTE 10 LITE</t>
  </si>
  <si>
    <t>SM-1144</t>
  </si>
  <si>
    <t xml:space="preserve">SAMSUNG GALAXY NOTE 9 </t>
  </si>
  <si>
    <t>AP-1155</t>
  </si>
  <si>
    <t>APPLE IPHONE  X</t>
  </si>
  <si>
    <t>AP-1166</t>
  </si>
  <si>
    <t>APPLE IPHONE XR</t>
  </si>
  <si>
    <t>AP-1177</t>
  </si>
  <si>
    <t xml:space="preserve">SONY XPERIA XZ3 </t>
  </si>
  <si>
    <t>ONEPLUS 8</t>
  </si>
  <si>
    <t>OP-1199</t>
  </si>
  <si>
    <t>ONEPLUS 8T</t>
  </si>
  <si>
    <t>AP-2211</t>
  </si>
  <si>
    <t>APPLE IPHONE 7 Plus</t>
  </si>
  <si>
    <t>AP-2222</t>
  </si>
  <si>
    <t>APPLE IPHONE 8</t>
  </si>
  <si>
    <t>Quantity</t>
  </si>
  <si>
    <t>Delivery Date</t>
  </si>
  <si>
    <t>Total Amount</t>
  </si>
  <si>
    <t>Enter Name</t>
  </si>
  <si>
    <t>Price</t>
  </si>
  <si>
    <t>Market 1</t>
  </si>
  <si>
    <t>Market 2</t>
  </si>
  <si>
    <t>Enter ID</t>
  </si>
  <si>
    <t>Market No</t>
  </si>
  <si>
    <t>Highest Price</t>
  </si>
  <si>
    <t>Highest Price ?</t>
  </si>
  <si>
    <t>Status</t>
  </si>
  <si>
    <t>Delivered Product List</t>
  </si>
  <si>
    <t xml:space="preserve">      </t>
  </si>
  <si>
    <t>Discount</t>
  </si>
  <si>
    <t>GG-5666</t>
  </si>
  <si>
    <t>Available?</t>
  </si>
  <si>
    <t>Matching VLOOKUP Output with a Specific Value</t>
  </si>
  <si>
    <t xml:space="preserve">Using IF and VLOOKUP Nested Function to Lookup Based on Two Values </t>
  </si>
  <si>
    <t>Matching Vlookup Returns with Another Cell</t>
  </si>
  <si>
    <t>Using IF and VLOOKUP Nested Function to Vlookup Values from a Shorter List</t>
  </si>
  <si>
    <t>IF ISNA VLOOKUP Formula to Hide #N/A Errors</t>
  </si>
  <si>
    <t>Using IF and VLOOKUP Nested Function to Perform Different Calculations</t>
  </si>
  <si>
    <t>&gt;&gt;&gt; Do Yourself &gt;&gt;</t>
  </si>
  <si>
    <t>&gt;&gt;&gt; Do Yourself &gt;&gt;&gt;</t>
  </si>
  <si>
    <t>Returning 0 for Missing Data Using IF and VLOOKUP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</si>
</sst>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8" fillId="4" borderId="1" xfId="3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3" borderId="3" xfId="2" applyFont="1" applyFill="1" applyAlignment="1">
      <alignment horizontal="center" vertical="center"/>
    </xf>
    <xf numFmtId="0" fontId="7" fillId="3" borderId="0" xfId="2" applyFont="1" applyFill="1" applyBorder="1" applyAlignment="1">
      <alignment horizontal="center" vertical="center"/>
    </xf>
  </cellXfs>
  <cellStyles count="4">
    <cellStyle name="Accent6" xfId="3" builtinId="49"/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56F21-C069-481A-B432-615DB4ADADB8}">
  <dimension ref="B2:O17"/>
  <sheetViews>
    <sheetView showGridLines="0" workbookViewId="0">
      <selection activeCell="B2" sqref="B2:G2"/>
    </sheetView>
  </sheetViews>
  <sheetFormatPr defaultRowHeight="20.100000000000001" customHeight="1" x14ac:dyDescent="0.25"/>
  <cols>
    <col min="1" max="1" width="4.85546875" style="1" customWidth="1"/>
    <col min="2" max="2" width="13" style="1" customWidth="1"/>
    <col min="3" max="3" width="25.140625" style="1" customWidth="1"/>
    <col min="4" max="4" width="9.85546875" style="1" customWidth="1"/>
    <col min="5" max="5" width="12.28515625" style="1" customWidth="1"/>
    <col min="6" max="6" width="15.7109375" style="1" customWidth="1"/>
    <col min="7" max="7" width="14.5703125" style="1" customWidth="1"/>
    <col min="8" max="8" width="21.5703125" style="1" customWidth="1"/>
    <col min="9" max="9" width="9.140625" style="1"/>
    <col min="10" max="10" width="13.28515625" style="1" customWidth="1"/>
    <col min="11" max="11" width="26.42578125" style="1" customWidth="1"/>
    <col min="12" max="12" width="10.140625" style="1" customWidth="1"/>
    <col min="13" max="13" width="11.7109375" style="1" customWidth="1"/>
    <col min="14" max="14" width="15.42578125" style="1" customWidth="1"/>
    <col min="15" max="15" width="16" style="1" customWidth="1"/>
    <col min="16" max="16384" width="9.140625" style="1"/>
  </cols>
  <sheetData>
    <row r="2" spans="2:15" ht="20.100000000000001" customHeight="1" thickBot="1" x14ac:dyDescent="0.3">
      <c r="B2" s="14" t="s">
        <v>41</v>
      </c>
      <c r="C2" s="14"/>
      <c r="D2" s="14"/>
      <c r="E2" s="14"/>
      <c r="F2" s="14"/>
      <c r="G2" s="14"/>
      <c r="J2" s="14" t="s">
        <v>48</v>
      </c>
      <c r="K2" s="14"/>
      <c r="L2" s="14"/>
      <c r="M2" s="14"/>
      <c r="N2" s="14"/>
      <c r="O2" s="14"/>
    </row>
    <row r="3" spans="2:15" ht="20.100000000000001" customHeight="1" thickTop="1" x14ac:dyDescent="0.25">
      <c r="B3" s="2"/>
      <c r="J3" s="2"/>
    </row>
    <row r="4" spans="2:15" ht="20.100000000000001" customHeight="1" x14ac:dyDescent="0.25">
      <c r="B4" s="9" t="s">
        <v>0</v>
      </c>
      <c r="C4" s="9" t="s">
        <v>1</v>
      </c>
      <c r="D4" s="9" t="s">
        <v>24</v>
      </c>
      <c r="E4" s="9" t="s">
        <v>2</v>
      </c>
      <c r="F4" s="9" t="s">
        <v>26</v>
      </c>
      <c r="G4" s="9" t="s">
        <v>25</v>
      </c>
      <c r="J4" s="9" t="s">
        <v>0</v>
      </c>
      <c r="K4" s="9" t="s">
        <v>1</v>
      </c>
      <c r="L4" s="9" t="s">
        <v>24</v>
      </c>
      <c r="M4" s="9" t="s">
        <v>2</v>
      </c>
      <c r="N4" s="9" t="s">
        <v>26</v>
      </c>
      <c r="O4" s="9" t="s">
        <v>25</v>
      </c>
    </row>
    <row r="5" spans="2:15" ht="20.100000000000001" customHeight="1" x14ac:dyDescent="0.25">
      <c r="B5" s="3" t="s">
        <v>3</v>
      </c>
      <c r="C5" s="4" t="s">
        <v>4</v>
      </c>
      <c r="D5" s="5">
        <v>10</v>
      </c>
      <c r="E5" s="6">
        <v>1200</v>
      </c>
      <c r="F5" s="7">
        <f>D5*E5</f>
        <v>12000</v>
      </c>
      <c r="G5" s="8">
        <v>44449</v>
      </c>
      <c r="J5" s="3" t="s">
        <v>3</v>
      </c>
      <c r="K5" s="4" t="s">
        <v>4</v>
      </c>
      <c r="L5" s="5">
        <v>10</v>
      </c>
      <c r="M5" s="6">
        <v>1200</v>
      </c>
      <c r="N5" s="7">
        <f>L5*M5</f>
        <v>12000</v>
      </c>
      <c r="O5" s="8">
        <v>44449</v>
      </c>
    </row>
    <row r="6" spans="2:15" ht="20.100000000000001" customHeight="1" x14ac:dyDescent="0.25">
      <c r="B6" s="3" t="s">
        <v>5</v>
      </c>
      <c r="C6" s="4" t="s">
        <v>6</v>
      </c>
      <c r="D6" s="5">
        <v>0</v>
      </c>
      <c r="E6" s="6">
        <v>1100</v>
      </c>
      <c r="F6" s="7">
        <f t="shared" ref="F6:F14" si="0">D6*E6</f>
        <v>0</v>
      </c>
      <c r="G6" s="8">
        <v>44480</v>
      </c>
      <c r="J6" s="3" t="s">
        <v>5</v>
      </c>
      <c r="K6" s="4" t="s">
        <v>6</v>
      </c>
      <c r="L6" s="5">
        <v>0</v>
      </c>
      <c r="M6" s="6">
        <v>1100</v>
      </c>
      <c r="N6" s="7">
        <f t="shared" ref="N6:N14" si="1">L6*M6</f>
        <v>0</v>
      </c>
      <c r="O6" s="8">
        <v>44480</v>
      </c>
    </row>
    <row r="7" spans="2:15" ht="20.100000000000001" customHeight="1" x14ac:dyDescent="0.25">
      <c r="B7" s="3" t="s">
        <v>7</v>
      </c>
      <c r="C7" s="4" t="s">
        <v>8</v>
      </c>
      <c r="D7" s="5">
        <v>4</v>
      </c>
      <c r="E7" s="6">
        <v>1000</v>
      </c>
      <c r="F7" s="7">
        <f t="shared" si="0"/>
        <v>4000</v>
      </c>
      <c r="G7" s="8">
        <v>44450</v>
      </c>
      <c r="J7" s="3" t="s">
        <v>7</v>
      </c>
      <c r="K7" s="4" t="s">
        <v>8</v>
      </c>
      <c r="L7" s="5">
        <v>4</v>
      </c>
      <c r="M7" s="6">
        <v>1000</v>
      </c>
      <c r="N7" s="7">
        <f t="shared" si="1"/>
        <v>4000</v>
      </c>
      <c r="O7" s="8">
        <v>44450</v>
      </c>
    </row>
    <row r="8" spans="2:15" ht="20.100000000000001" customHeight="1" x14ac:dyDescent="0.25">
      <c r="B8" s="3" t="s">
        <v>9</v>
      </c>
      <c r="C8" s="4" t="s">
        <v>10</v>
      </c>
      <c r="D8" s="5">
        <v>6</v>
      </c>
      <c r="E8" s="6">
        <v>900</v>
      </c>
      <c r="F8" s="7">
        <f t="shared" si="0"/>
        <v>5400</v>
      </c>
      <c r="G8" s="8">
        <v>44481</v>
      </c>
      <c r="J8" s="3" t="s">
        <v>9</v>
      </c>
      <c r="K8" s="4" t="s">
        <v>10</v>
      </c>
      <c r="L8" s="5">
        <v>6</v>
      </c>
      <c r="M8" s="6">
        <v>900</v>
      </c>
      <c r="N8" s="7">
        <f t="shared" si="1"/>
        <v>5400</v>
      </c>
      <c r="O8" s="8">
        <v>44481</v>
      </c>
    </row>
    <row r="9" spans="2:15" ht="20.100000000000001" customHeight="1" x14ac:dyDescent="0.25">
      <c r="B9" s="3" t="s">
        <v>11</v>
      </c>
      <c r="C9" s="4" t="s">
        <v>12</v>
      </c>
      <c r="D9" s="5">
        <v>0</v>
      </c>
      <c r="E9" s="6">
        <v>1150</v>
      </c>
      <c r="F9" s="7">
        <f t="shared" si="0"/>
        <v>0</v>
      </c>
      <c r="G9" s="8">
        <v>44542</v>
      </c>
      <c r="J9" s="3" t="s">
        <v>11</v>
      </c>
      <c r="K9" s="4" t="s">
        <v>12</v>
      </c>
      <c r="L9" s="5">
        <v>0</v>
      </c>
      <c r="M9" s="6">
        <v>1150</v>
      </c>
      <c r="N9" s="7">
        <f t="shared" si="1"/>
        <v>0</v>
      </c>
      <c r="O9" s="8">
        <v>44542</v>
      </c>
    </row>
    <row r="10" spans="2:15" ht="20.100000000000001" customHeight="1" x14ac:dyDescent="0.25">
      <c r="B10" s="3" t="s">
        <v>13</v>
      </c>
      <c r="C10" s="4" t="s">
        <v>14</v>
      </c>
      <c r="D10" s="5">
        <v>5</v>
      </c>
      <c r="E10" s="6">
        <v>850</v>
      </c>
      <c r="F10" s="7">
        <f t="shared" si="0"/>
        <v>4250</v>
      </c>
      <c r="G10" s="8">
        <v>44566</v>
      </c>
      <c r="J10" s="3" t="s">
        <v>13</v>
      </c>
      <c r="K10" s="4" t="s">
        <v>14</v>
      </c>
      <c r="L10" s="5">
        <v>5</v>
      </c>
      <c r="M10" s="6">
        <v>850</v>
      </c>
      <c r="N10" s="7">
        <f t="shared" si="1"/>
        <v>4250</v>
      </c>
      <c r="O10" s="8">
        <v>44566</v>
      </c>
    </row>
    <row r="11" spans="2:15" ht="20.100000000000001" customHeight="1" x14ac:dyDescent="0.25">
      <c r="B11" s="3" t="s">
        <v>15</v>
      </c>
      <c r="C11" s="3" t="s">
        <v>16</v>
      </c>
      <c r="D11" s="5">
        <v>7</v>
      </c>
      <c r="E11" s="6">
        <v>650</v>
      </c>
      <c r="F11" s="7">
        <f t="shared" si="0"/>
        <v>4550</v>
      </c>
      <c r="G11" s="8">
        <v>44593</v>
      </c>
      <c r="J11" s="3" t="s">
        <v>15</v>
      </c>
      <c r="K11" s="3" t="s">
        <v>16</v>
      </c>
      <c r="L11" s="5">
        <v>7</v>
      </c>
      <c r="M11" s="6">
        <v>650</v>
      </c>
      <c r="N11" s="7">
        <f t="shared" si="1"/>
        <v>4550</v>
      </c>
      <c r="O11" s="8">
        <v>44593</v>
      </c>
    </row>
    <row r="12" spans="2:15" ht="20.100000000000001" customHeight="1" x14ac:dyDescent="0.25">
      <c r="B12" s="3" t="s">
        <v>18</v>
      </c>
      <c r="C12" s="3" t="s">
        <v>19</v>
      </c>
      <c r="D12" s="5">
        <v>5</v>
      </c>
      <c r="E12" s="6">
        <v>550</v>
      </c>
      <c r="F12" s="7">
        <f t="shared" si="0"/>
        <v>2750</v>
      </c>
      <c r="G12" s="8">
        <v>44464</v>
      </c>
      <c r="J12" s="3" t="s">
        <v>18</v>
      </c>
      <c r="K12" s="3" t="s">
        <v>19</v>
      </c>
      <c r="L12" s="5">
        <v>5</v>
      </c>
      <c r="M12" s="6">
        <v>550</v>
      </c>
      <c r="N12" s="7">
        <f t="shared" si="1"/>
        <v>2750</v>
      </c>
      <c r="O12" s="8">
        <v>44464</v>
      </c>
    </row>
    <row r="13" spans="2:15" ht="20.100000000000001" customHeight="1" x14ac:dyDescent="0.25">
      <c r="B13" s="3" t="s">
        <v>20</v>
      </c>
      <c r="C13" s="3" t="s">
        <v>21</v>
      </c>
      <c r="D13" s="5">
        <v>0</v>
      </c>
      <c r="E13" s="6">
        <v>750</v>
      </c>
      <c r="F13" s="7">
        <f t="shared" si="0"/>
        <v>0</v>
      </c>
      <c r="G13" s="8">
        <v>44511</v>
      </c>
      <c r="J13" s="3" t="s">
        <v>20</v>
      </c>
      <c r="K13" s="3" t="s">
        <v>21</v>
      </c>
      <c r="L13" s="5">
        <v>0</v>
      </c>
      <c r="M13" s="6">
        <v>750</v>
      </c>
      <c r="N13" s="7">
        <f t="shared" si="1"/>
        <v>0</v>
      </c>
      <c r="O13" s="8">
        <v>44511</v>
      </c>
    </row>
    <row r="14" spans="2:15" ht="20.100000000000001" customHeight="1" x14ac:dyDescent="0.25">
      <c r="B14" s="3" t="s">
        <v>22</v>
      </c>
      <c r="C14" s="3" t="s">
        <v>23</v>
      </c>
      <c r="D14" s="5">
        <v>3</v>
      </c>
      <c r="E14" s="6">
        <v>890</v>
      </c>
      <c r="F14" s="7">
        <f t="shared" si="0"/>
        <v>2670</v>
      </c>
      <c r="G14" s="8">
        <v>44594</v>
      </c>
      <c r="J14" s="3" t="s">
        <v>22</v>
      </c>
      <c r="K14" s="3" t="s">
        <v>23</v>
      </c>
      <c r="L14" s="5">
        <v>3</v>
      </c>
      <c r="M14" s="6">
        <v>890</v>
      </c>
      <c r="N14" s="7">
        <f t="shared" si="1"/>
        <v>2670</v>
      </c>
      <c r="O14" s="8">
        <v>44594</v>
      </c>
    </row>
    <row r="16" spans="2:15" ht="20.100000000000001" customHeight="1" x14ac:dyDescent="0.25">
      <c r="B16" s="9" t="s">
        <v>27</v>
      </c>
      <c r="C16" s="3" t="s">
        <v>12</v>
      </c>
      <c r="J16" s="9" t="s">
        <v>27</v>
      </c>
      <c r="K16" s="3" t="s">
        <v>21</v>
      </c>
    </row>
    <row r="17" spans="2:11" ht="20.100000000000001" customHeight="1" x14ac:dyDescent="0.25">
      <c r="B17" s="9" t="s">
        <v>40</v>
      </c>
      <c r="C17" s="3" t="str">
        <f>IF(VLOOKUP(C16,$C$5:$D$14,2,FALSE)=0,"No","Yes")</f>
        <v>No</v>
      </c>
      <c r="J17" s="9" t="s">
        <v>40</v>
      </c>
      <c r="K17" s="3"/>
    </row>
  </sheetData>
  <mergeCells count="2">
    <mergeCell ref="B2:G2"/>
    <mergeCell ref="J2:O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3E048-8461-43EB-930D-A90419C9FA6A}">
  <dimension ref="B1:K18"/>
  <sheetViews>
    <sheetView showGridLines="0" workbookViewId="0">
      <selection activeCell="F16" sqref="F16"/>
    </sheetView>
  </sheetViews>
  <sheetFormatPr defaultRowHeight="20.100000000000001" customHeight="1" x14ac:dyDescent="0.25"/>
  <cols>
    <col min="1" max="1" width="3.28515625" style="1" customWidth="1"/>
    <col min="2" max="2" width="17.28515625" style="1" customWidth="1"/>
    <col min="3" max="3" width="30.85546875" style="1" customWidth="1"/>
    <col min="4" max="4" width="16.7109375" style="1" customWidth="1"/>
    <col min="5" max="5" width="18.5703125" style="1" customWidth="1"/>
    <col min="6" max="6" width="19.85546875" style="1" customWidth="1"/>
    <col min="7" max="7" width="13.140625" style="1" bestFit="1" customWidth="1"/>
    <col min="8" max="8" width="12.85546875" style="1" customWidth="1"/>
    <col min="9" max="9" width="26.140625" style="1" customWidth="1"/>
    <col min="10" max="10" width="11" style="1" customWidth="1"/>
    <col min="11" max="11" width="13.7109375" style="1" customWidth="1"/>
    <col min="12" max="16384" width="9.140625" style="1"/>
  </cols>
  <sheetData>
    <row r="1" spans="2:11" ht="19.5" customHeight="1" x14ac:dyDescent="0.25"/>
    <row r="2" spans="2:11" ht="20.100000000000001" customHeight="1" thickBot="1" x14ac:dyDescent="0.3">
      <c r="B2" s="14" t="s">
        <v>42</v>
      </c>
      <c r="C2" s="14"/>
      <c r="D2" s="14"/>
      <c r="E2" s="14"/>
      <c r="H2" s="14" t="s">
        <v>48</v>
      </c>
      <c r="I2" s="14"/>
      <c r="J2" s="14"/>
      <c r="K2" s="14"/>
    </row>
    <row r="3" spans="2:11" ht="20.100000000000001" customHeight="1" thickTop="1" x14ac:dyDescent="0.25">
      <c r="B3" s="2"/>
      <c r="H3" s="2"/>
    </row>
    <row r="4" spans="2:11" ht="20.100000000000001" customHeight="1" x14ac:dyDescent="0.25">
      <c r="B4" s="9" t="s">
        <v>0</v>
      </c>
      <c r="C4" s="9" t="s">
        <v>1</v>
      </c>
      <c r="D4" s="9" t="s">
        <v>29</v>
      </c>
      <c r="E4" s="9" t="s">
        <v>30</v>
      </c>
      <c r="H4" s="9" t="s">
        <v>0</v>
      </c>
      <c r="I4" s="9" t="s">
        <v>1</v>
      </c>
      <c r="J4" s="9" t="s">
        <v>29</v>
      </c>
      <c r="K4" s="9" t="s">
        <v>30</v>
      </c>
    </row>
    <row r="5" spans="2:11" ht="20.100000000000001" customHeight="1" x14ac:dyDescent="0.25">
      <c r="B5" s="3" t="s">
        <v>3</v>
      </c>
      <c r="C5" s="4" t="s">
        <v>4</v>
      </c>
      <c r="D5" s="6">
        <v>1200</v>
      </c>
      <c r="E5" s="6">
        <v>1000</v>
      </c>
      <c r="H5" s="3" t="s">
        <v>3</v>
      </c>
      <c r="I5" s="4" t="s">
        <v>4</v>
      </c>
      <c r="J5" s="6">
        <v>1200</v>
      </c>
      <c r="K5" s="6">
        <v>1000</v>
      </c>
    </row>
    <row r="6" spans="2:11" ht="20.100000000000001" customHeight="1" x14ac:dyDescent="0.25">
      <c r="B6" s="3" t="s">
        <v>5</v>
      </c>
      <c r="C6" s="4" t="s">
        <v>6</v>
      </c>
      <c r="D6" s="6">
        <v>1100</v>
      </c>
      <c r="E6" s="6">
        <v>1200</v>
      </c>
      <c r="H6" s="3" t="s">
        <v>5</v>
      </c>
      <c r="I6" s="4" t="s">
        <v>6</v>
      </c>
      <c r="J6" s="6">
        <v>1100</v>
      </c>
      <c r="K6" s="6">
        <v>1200</v>
      </c>
    </row>
    <row r="7" spans="2:11" ht="20.100000000000001" customHeight="1" x14ac:dyDescent="0.25">
      <c r="B7" s="3" t="s">
        <v>7</v>
      </c>
      <c r="C7" s="4" t="s">
        <v>8</v>
      </c>
      <c r="D7" s="6">
        <v>1000</v>
      </c>
      <c r="E7" s="6">
        <v>8000</v>
      </c>
      <c r="H7" s="3" t="s">
        <v>7</v>
      </c>
      <c r="I7" s="4" t="s">
        <v>8</v>
      </c>
      <c r="J7" s="6">
        <v>1000</v>
      </c>
      <c r="K7" s="6">
        <v>8000</v>
      </c>
    </row>
    <row r="8" spans="2:11" ht="20.100000000000001" customHeight="1" x14ac:dyDescent="0.25">
      <c r="B8" s="3" t="s">
        <v>9</v>
      </c>
      <c r="C8" s="4" t="s">
        <v>10</v>
      </c>
      <c r="D8" s="6">
        <v>900</v>
      </c>
      <c r="E8" s="6">
        <v>1200</v>
      </c>
      <c r="H8" s="3" t="s">
        <v>9</v>
      </c>
      <c r="I8" s="4" t="s">
        <v>10</v>
      </c>
      <c r="J8" s="6">
        <v>900</v>
      </c>
      <c r="K8" s="6">
        <v>1200</v>
      </c>
    </row>
    <row r="9" spans="2:11" ht="20.100000000000001" customHeight="1" x14ac:dyDescent="0.25">
      <c r="B9" s="3" t="s">
        <v>11</v>
      </c>
      <c r="C9" s="4" t="s">
        <v>12</v>
      </c>
      <c r="D9" s="6">
        <v>1150</v>
      </c>
      <c r="E9" s="6">
        <v>1100</v>
      </c>
      <c r="H9" s="3" t="s">
        <v>11</v>
      </c>
      <c r="I9" s="4" t="s">
        <v>12</v>
      </c>
      <c r="J9" s="6">
        <v>1150</v>
      </c>
      <c r="K9" s="6">
        <v>1100</v>
      </c>
    </row>
    <row r="10" spans="2:11" ht="20.100000000000001" customHeight="1" x14ac:dyDescent="0.25">
      <c r="B10" s="3" t="s">
        <v>13</v>
      </c>
      <c r="C10" s="4" t="s">
        <v>14</v>
      </c>
      <c r="D10" s="6">
        <v>850</v>
      </c>
      <c r="E10" s="6">
        <v>750</v>
      </c>
      <c r="H10" s="3" t="s">
        <v>13</v>
      </c>
      <c r="I10" s="4" t="s">
        <v>14</v>
      </c>
      <c r="J10" s="6">
        <v>850</v>
      </c>
      <c r="K10" s="6">
        <v>750</v>
      </c>
    </row>
    <row r="11" spans="2:11" ht="20.100000000000001" customHeight="1" x14ac:dyDescent="0.25">
      <c r="B11" s="3" t="s">
        <v>15</v>
      </c>
      <c r="C11" s="3" t="s">
        <v>16</v>
      </c>
      <c r="D11" s="6">
        <v>650</v>
      </c>
      <c r="E11" s="6">
        <v>500</v>
      </c>
      <c r="H11" s="3" t="s">
        <v>15</v>
      </c>
      <c r="I11" s="3" t="s">
        <v>16</v>
      </c>
      <c r="J11" s="6">
        <v>650</v>
      </c>
      <c r="K11" s="6">
        <v>500</v>
      </c>
    </row>
    <row r="12" spans="2:11" ht="20.100000000000001" customHeight="1" x14ac:dyDescent="0.25">
      <c r="B12" s="3" t="s">
        <v>18</v>
      </c>
      <c r="C12" s="3" t="s">
        <v>19</v>
      </c>
      <c r="D12" s="6">
        <v>550</v>
      </c>
      <c r="E12" s="6">
        <v>600</v>
      </c>
      <c r="H12" s="3" t="s">
        <v>18</v>
      </c>
      <c r="I12" s="3" t="s">
        <v>19</v>
      </c>
      <c r="J12" s="6">
        <v>550</v>
      </c>
      <c r="K12" s="6">
        <v>600</v>
      </c>
    </row>
    <row r="13" spans="2:11" ht="20.100000000000001" customHeight="1" x14ac:dyDescent="0.25">
      <c r="B13" s="3" t="s">
        <v>20</v>
      </c>
      <c r="C13" s="3" t="s">
        <v>21</v>
      </c>
      <c r="D13" s="6">
        <v>750</v>
      </c>
      <c r="E13" s="6">
        <v>820</v>
      </c>
      <c r="H13" s="3" t="s">
        <v>20</v>
      </c>
      <c r="I13" s="3" t="s">
        <v>21</v>
      </c>
      <c r="J13" s="6">
        <v>750</v>
      </c>
      <c r="K13" s="6">
        <v>820</v>
      </c>
    </row>
    <row r="14" spans="2:11" ht="20.100000000000001" customHeight="1" x14ac:dyDescent="0.25">
      <c r="B14" s="3" t="s">
        <v>22</v>
      </c>
      <c r="C14" s="3" t="s">
        <v>23</v>
      </c>
      <c r="D14" s="6">
        <v>890</v>
      </c>
      <c r="E14" s="6">
        <v>920</v>
      </c>
      <c r="H14" s="3" t="s">
        <v>22</v>
      </c>
      <c r="I14" s="3" t="s">
        <v>23</v>
      </c>
      <c r="J14" s="6">
        <v>890</v>
      </c>
      <c r="K14" s="6">
        <v>920</v>
      </c>
    </row>
    <row r="15" spans="2:11" ht="10.5" customHeight="1" x14ac:dyDescent="0.25"/>
    <row r="16" spans="2:11" ht="20.100000000000001" customHeight="1" x14ac:dyDescent="0.25">
      <c r="B16" s="9" t="s">
        <v>31</v>
      </c>
      <c r="C16" s="3" t="s">
        <v>11</v>
      </c>
      <c r="H16" s="9" t="s">
        <v>31</v>
      </c>
      <c r="I16" s="3"/>
    </row>
    <row r="17" spans="2:9" ht="20.100000000000001" customHeight="1" x14ac:dyDescent="0.25">
      <c r="B17" s="9" t="s">
        <v>32</v>
      </c>
      <c r="C17" s="3" t="s">
        <v>29</v>
      </c>
      <c r="H17" s="9" t="s">
        <v>32</v>
      </c>
      <c r="I17" s="3"/>
    </row>
    <row r="18" spans="2:9" ht="20.100000000000001" customHeight="1" x14ac:dyDescent="0.25">
      <c r="B18" s="9" t="s">
        <v>28</v>
      </c>
      <c r="C18" s="6">
        <f>IF(C17="Market 1",VLOOKUP(C16,B5:E14,3,FALSE),VLOOKUP(C16,B5:E14,4,FALSE))</f>
        <v>1150</v>
      </c>
      <c r="H18" s="9" t="s">
        <v>28</v>
      </c>
      <c r="I18" s="6"/>
    </row>
  </sheetData>
  <mergeCells count="2">
    <mergeCell ref="B2:E2"/>
    <mergeCell ref="H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484DF-642B-4998-AE06-36D018EA1F21}">
  <dimension ref="B2:O17"/>
  <sheetViews>
    <sheetView showGridLines="0" workbookViewId="0">
      <selection activeCell="B2" sqref="B2:G2"/>
    </sheetView>
  </sheetViews>
  <sheetFormatPr defaultRowHeight="20.100000000000001" customHeight="1" x14ac:dyDescent="0.25"/>
  <cols>
    <col min="1" max="1" width="3.85546875" style="1" customWidth="1"/>
    <col min="2" max="2" width="15.42578125" style="1" customWidth="1"/>
    <col min="3" max="3" width="25.42578125" style="1" customWidth="1"/>
    <col min="4" max="4" width="9.85546875" style="1" customWidth="1"/>
    <col min="5" max="5" width="14.85546875" style="1" customWidth="1"/>
    <col min="6" max="6" width="16.28515625" style="1" customWidth="1"/>
    <col min="7" max="7" width="15.85546875" style="1" customWidth="1"/>
    <col min="8" max="8" width="15.42578125" style="1" customWidth="1"/>
    <col min="9" max="9" width="9.140625" style="1"/>
    <col min="10" max="10" width="16.28515625" style="1" customWidth="1"/>
    <col min="11" max="11" width="27.85546875" style="1" customWidth="1"/>
    <col min="12" max="12" width="11.5703125" style="1" customWidth="1"/>
    <col min="13" max="13" width="15" style="1" customWidth="1"/>
    <col min="14" max="14" width="15.7109375" style="1" customWidth="1"/>
    <col min="15" max="15" width="16.85546875" style="1" customWidth="1"/>
    <col min="16" max="16384" width="9.140625" style="1"/>
  </cols>
  <sheetData>
    <row r="2" spans="2:15" ht="20.100000000000001" customHeight="1" thickBot="1" x14ac:dyDescent="0.3">
      <c r="B2" s="14" t="s">
        <v>43</v>
      </c>
      <c r="C2" s="14"/>
      <c r="D2" s="14"/>
      <c r="E2" s="14"/>
      <c r="F2" s="14"/>
      <c r="G2" s="14"/>
      <c r="J2" s="14" t="s">
        <v>48</v>
      </c>
      <c r="K2" s="14"/>
      <c r="L2" s="14"/>
      <c r="M2" s="14"/>
      <c r="N2" s="14"/>
      <c r="O2" s="14"/>
    </row>
    <row r="3" spans="2:15" ht="20.100000000000001" customHeight="1" thickTop="1" x14ac:dyDescent="0.25"/>
    <row r="4" spans="2:15" ht="20.100000000000001" customHeight="1" x14ac:dyDescent="0.25">
      <c r="B4" s="9" t="s">
        <v>0</v>
      </c>
      <c r="C4" s="9" t="s">
        <v>1</v>
      </c>
      <c r="D4" s="9" t="s">
        <v>24</v>
      </c>
      <c r="E4" s="9" t="s">
        <v>2</v>
      </c>
      <c r="F4" s="9" t="s">
        <v>26</v>
      </c>
      <c r="G4" s="9" t="s">
        <v>25</v>
      </c>
      <c r="J4" s="9" t="s">
        <v>0</v>
      </c>
      <c r="K4" s="9" t="s">
        <v>1</v>
      </c>
      <c r="L4" s="9" t="s">
        <v>24</v>
      </c>
      <c r="M4" s="9" t="s">
        <v>2</v>
      </c>
      <c r="N4" s="9" t="s">
        <v>26</v>
      </c>
      <c r="O4" s="9" t="s">
        <v>25</v>
      </c>
    </row>
    <row r="5" spans="2:15" ht="20.100000000000001" customHeight="1" x14ac:dyDescent="0.25">
      <c r="B5" s="3" t="s">
        <v>3</v>
      </c>
      <c r="C5" s="4" t="s">
        <v>4</v>
      </c>
      <c r="D5" s="5">
        <v>10</v>
      </c>
      <c r="E5" s="6">
        <v>1200</v>
      </c>
      <c r="F5" s="7">
        <f>D5*E5</f>
        <v>12000</v>
      </c>
      <c r="G5" s="8">
        <v>44449</v>
      </c>
      <c r="J5" s="3" t="s">
        <v>3</v>
      </c>
      <c r="K5" s="4" t="s">
        <v>4</v>
      </c>
      <c r="L5" s="5">
        <v>10</v>
      </c>
      <c r="M5" s="6">
        <v>1200</v>
      </c>
      <c r="N5" s="7">
        <f>L5*M5</f>
        <v>12000</v>
      </c>
      <c r="O5" s="8">
        <v>44449</v>
      </c>
    </row>
    <row r="6" spans="2:15" ht="20.100000000000001" customHeight="1" x14ac:dyDescent="0.25">
      <c r="B6" s="3" t="s">
        <v>5</v>
      </c>
      <c r="C6" s="4" t="s">
        <v>6</v>
      </c>
      <c r="D6" s="5">
        <v>6</v>
      </c>
      <c r="E6" s="6">
        <v>1100</v>
      </c>
      <c r="F6" s="7">
        <f t="shared" ref="F6:F14" si="0">D6*E6</f>
        <v>6600</v>
      </c>
      <c r="G6" s="8">
        <v>44480</v>
      </c>
      <c r="J6" s="3" t="s">
        <v>5</v>
      </c>
      <c r="K6" s="4" t="s">
        <v>6</v>
      </c>
      <c r="L6" s="5">
        <v>6</v>
      </c>
      <c r="M6" s="6">
        <v>1100</v>
      </c>
      <c r="N6" s="7">
        <f t="shared" ref="N6:N14" si="1">L6*M6</f>
        <v>6600</v>
      </c>
      <c r="O6" s="8">
        <v>44480</v>
      </c>
    </row>
    <row r="7" spans="2:15" ht="20.100000000000001" customHeight="1" x14ac:dyDescent="0.25">
      <c r="B7" s="3" t="s">
        <v>7</v>
      </c>
      <c r="C7" s="4" t="s">
        <v>8</v>
      </c>
      <c r="D7" s="5">
        <v>4</v>
      </c>
      <c r="E7" s="6">
        <v>1000</v>
      </c>
      <c r="F7" s="7">
        <f t="shared" si="0"/>
        <v>4000</v>
      </c>
      <c r="G7" s="8">
        <v>44450</v>
      </c>
      <c r="J7" s="3" t="s">
        <v>7</v>
      </c>
      <c r="K7" s="4" t="s">
        <v>8</v>
      </c>
      <c r="L7" s="5">
        <v>4</v>
      </c>
      <c r="M7" s="6">
        <v>1000</v>
      </c>
      <c r="N7" s="7">
        <f t="shared" si="1"/>
        <v>4000</v>
      </c>
      <c r="O7" s="8">
        <v>44450</v>
      </c>
    </row>
    <row r="8" spans="2:15" ht="20.100000000000001" customHeight="1" x14ac:dyDescent="0.25">
      <c r="B8" s="3" t="s">
        <v>9</v>
      </c>
      <c r="C8" s="4" t="s">
        <v>10</v>
      </c>
      <c r="D8" s="5">
        <v>6</v>
      </c>
      <c r="E8" s="6">
        <v>900</v>
      </c>
      <c r="F8" s="7">
        <f t="shared" si="0"/>
        <v>5400</v>
      </c>
      <c r="G8" s="8">
        <v>44481</v>
      </c>
      <c r="J8" s="3" t="s">
        <v>9</v>
      </c>
      <c r="K8" s="4" t="s">
        <v>10</v>
      </c>
      <c r="L8" s="5">
        <v>6</v>
      </c>
      <c r="M8" s="6">
        <v>900</v>
      </c>
      <c r="N8" s="7">
        <f t="shared" si="1"/>
        <v>5400</v>
      </c>
      <c r="O8" s="8">
        <v>44481</v>
      </c>
    </row>
    <row r="9" spans="2:15" ht="20.100000000000001" customHeight="1" x14ac:dyDescent="0.25">
      <c r="B9" s="3" t="s">
        <v>11</v>
      </c>
      <c r="C9" s="4" t="s">
        <v>12</v>
      </c>
      <c r="D9" s="5">
        <v>5</v>
      </c>
      <c r="E9" s="6">
        <v>1150</v>
      </c>
      <c r="F9" s="7">
        <f t="shared" si="0"/>
        <v>5750</v>
      </c>
      <c r="G9" s="8">
        <v>44542</v>
      </c>
      <c r="J9" s="3" t="s">
        <v>11</v>
      </c>
      <c r="K9" s="4" t="s">
        <v>12</v>
      </c>
      <c r="L9" s="5">
        <v>5</v>
      </c>
      <c r="M9" s="6">
        <v>1150</v>
      </c>
      <c r="N9" s="7">
        <f t="shared" si="1"/>
        <v>5750</v>
      </c>
      <c r="O9" s="8">
        <v>44542</v>
      </c>
    </row>
    <row r="10" spans="2:15" ht="20.100000000000001" customHeight="1" x14ac:dyDescent="0.25">
      <c r="B10" s="3" t="s">
        <v>13</v>
      </c>
      <c r="C10" s="4" t="s">
        <v>14</v>
      </c>
      <c r="D10" s="5">
        <v>5</v>
      </c>
      <c r="E10" s="6">
        <v>850</v>
      </c>
      <c r="F10" s="7">
        <f t="shared" si="0"/>
        <v>4250</v>
      </c>
      <c r="G10" s="8">
        <v>44566</v>
      </c>
      <c r="J10" s="3" t="s">
        <v>13</v>
      </c>
      <c r="K10" s="4" t="s">
        <v>14</v>
      </c>
      <c r="L10" s="5">
        <v>5</v>
      </c>
      <c r="M10" s="6">
        <v>850</v>
      </c>
      <c r="N10" s="7">
        <f t="shared" si="1"/>
        <v>4250</v>
      </c>
      <c r="O10" s="8">
        <v>44566</v>
      </c>
    </row>
    <row r="11" spans="2:15" ht="20.100000000000001" customHeight="1" x14ac:dyDescent="0.25">
      <c r="B11" s="3" t="s">
        <v>15</v>
      </c>
      <c r="C11" s="3" t="s">
        <v>16</v>
      </c>
      <c r="D11" s="5">
        <v>7</v>
      </c>
      <c r="E11" s="6">
        <v>650</v>
      </c>
      <c r="F11" s="7">
        <f t="shared" si="0"/>
        <v>4550</v>
      </c>
      <c r="G11" s="8">
        <v>44593</v>
      </c>
      <c r="J11" s="3" t="s">
        <v>15</v>
      </c>
      <c r="K11" s="3" t="s">
        <v>16</v>
      </c>
      <c r="L11" s="5">
        <v>7</v>
      </c>
      <c r="M11" s="6">
        <v>650</v>
      </c>
      <c r="N11" s="7">
        <f t="shared" si="1"/>
        <v>4550</v>
      </c>
      <c r="O11" s="8">
        <v>44593</v>
      </c>
    </row>
    <row r="12" spans="2:15" ht="20.100000000000001" customHeight="1" x14ac:dyDescent="0.25">
      <c r="B12" s="3" t="s">
        <v>18</v>
      </c>
      <c r="C12" s="3" t="s">
        <v>19</v>
      </c>
      <c r="D12" s="5">
        <v>5</v>
      </c>
      <c r="E12" s="6">
        <v>550</v>
      </c>
      <c r="F12" s="7">
        <f t="shared" si="0"/>
        <v>2750</v>
      </c>
      <c r="G12" s="8">
        <v>44464</v>
      </c>
      <c r="J12" s="3" t="s">
        <v>18</v>
      </c>
      <c r="K12" s="3" t="s">
        <v>19</v>
      </c>
      <c r="L12" s="5">
        <v>5</v>
      </c>
      <c r="M12" s="6">
        <v>550</v>
      </c>
      <c r="N12" s="7">
        <f t="shared" si="1"/>
        <v>2750</v>
      </c>
      <c r="O12" s="8">
        <v>44464</v>
      </c>
    </row>
    <row r="13" spans="2:15" ht="20.100000000000001" customHeight="1" x14ac:dyDescent="0.25">
      <c r="B13" s="3" t="s">
        <v>20</v>
      </c>
      <c r="C13" s="3" t="s">
        <v>21</v>
      </c>
      <c r="D13" s="5">
        <v>2</v>
      </c>
      <c r="E13" s="6">
        <v>750</v>
      </c>
      <c r="F13" s="7">
        <f t="shared" si="0"/>
        <v>1500</v>
      </c>
      <c r="G13" s="8">
        <v>44511</v>
      </c>
      <c r="J13" s="3" t="s">
        <v>20</v>
      </c>
      <c r="K13" s="3" t="s">
        <v>21</v>
      </c>
      <c r="L13" s="5">
        <v>2</v>
      </c>
      <c r="M13" s="6">
        <v>750</v>
      </c>
      <c r="N13" s="7">
        <f t="shared" si="1"/>
        <v>1500</v>
      </c>
      <c r="O13" s="8">
        <v>44511</v>
      </c>
    </row>
    <row r="14" spans="2:15" ht="20.100000000000001" customHeight="1" x14ac:dyDescent="0.25">
      <c r="B14" s="3" t="s">
        <v>22</v>
      </c>
      <c r="C14" s="3" t="s">
        <v>23</v>
      </c>
      <c r="D14" s="5">
        <v>3</v>
      </c>
      <c r="E14" s="6">
        <v>890</v>
      </c>
      <c r="F14" s="7">
        <f t="shared" si="0"/>
        <v>2670</v>
      </c>
      <c r="G14" s="8">
        <v>44594</v>
      </c>
      <c r="J14" s="3" t="s">
        <v>22</v>
      </c>
      <c r="K14" s="3" t="s">
        <v>23</v>
      </c>
      <c r="L14" s="5">
        <v>3</v>
      </c>
      <c r="M14" s="6">
        <v>890</v>
      </c>
      <c r="N14" s="7">
        <f t="shared" si="1"/>
        <v>2670</v>
      </c>
      <c r="O14" s="8">
        <v>44594</v>
      </c>
    </row>
    <row r="16" spans="2:15" ht="20.100000000000001" customHeight="1" x14ac:dyDescent="0.25">
      <c r="B16" s="9" t="s">
        <v>31</v>
      </c>
      <c r="C16" s="3" t="s">
        <v>3</v>
      </c>
      <c r="E16" s="9" t="s">
        <v>33</v>
      </c>
      <c r="F16" s="7">
        <f>MAX(E5:E14)</f>
        <v>1200</v>
      </c>
      <c r="G16" s="10"/>
      <c r="J16" s="9" t="s">
        <v>31</v>
      </c>
      <c r="K16" s="3" t="s">
        <v>3</v>
      </c>
      <c r="M16" s="9" t="s">
        <v>33</v>
      </c>
      <c r="N16" s="7"/>
      <c r="O16" s="10"/>
    </row>
    <row r="17" spans="2:11" ht="20.100000000000001" customHeight="1" x14ac:dyDescent="0.25">
      <c r="B17" s="9" t="s">
        <v>34</v>
      </c>
      <c r="C17" s="3" t="str">
        <f>IF(VLOOKUP(C16,$B$5:$G$14,4)&gt;=F16,"Yes","No")</f>
        <v>Yes</v>
      </c>
      <c r="J17" s="9" t="s">
        <v>34</v>
      </c>
      <c r="K17" s="3"/>
    </row>
  </sheetData>
  <mergeCells count="2">
    <mergeCell ref="B2:G2"/>
    <mergeCell ref="J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FE65D-6E2C-4577-9294-73A27C50920F}">
  <dimension ref="B2:S15"/>
  <sheetViews>
    <sheetView showGridLines="0" workbookViewId="0">
      <selection activeCell="C10" sqref="C10"/>
    </sheetView>
  </sheetViews>
  <sheetFormatPr defaultRowHeight="20.100000000000001" customHeight="1" x14ac:dyDescent="0.25"/>
  <cols>
    <col min="1" max="1" width="2.28515625" style="1" customWidth="1"/>
    <col min="2" max="2" width="10.42578125" style="1" customWidth="1"/>
    <col min="3" max="3" width="25" style="1" customWidth="1"/>
    <col min="4" max="4" width="10" style="1" customWidth="1"/>
    <col min="5" max="5" width="12.28515625" style="1" customWidth="1"/>
    <col min="6" max="6" width="14.42578125" style="1" customWidth="1"/>
    <col min="7" max="7" width="13.85546875" style="1" customWidth="1"/>
    <col min="8" max="8" width="1.7109375" style="1" customWidth="1"/>
    <col min="9" max="9" width="23" style="1" customWidth="1"/>
    <col min="10" max="10" width="7.140625" style="1" customWidth="1"/>
    <col min="11" max="11" width="4.85546875" style="1" customWidth="1"/>
    <col min="12" max="12" width="11.42578125" style="1" customWidth="1"/>
    <col min="13" max="13" width="28" style="1" customWidth="1"/>
    <col min="14" max="14" width="10.85546875" style="1" customWidth="1"/>
    <col min="15" max="15" width="11.85546875" style="1" customWidth="1"/>
    <col min="16" max="16" width="15.85546875" style="1" customWidth="1"/>
    <col min="17" max="17" width="15.28515625" style="1" customWidth="1"/>
    <col min="18" max="18" width="4" style="1" customWidth="1"/>
    <col min="19" max="19" width="24.140625" style="1" customWidth="1"/>
    <col min="20" max="16384" width="9.140625" style="1"/>
  </cols>
  <sheetData>
    <row r="2" spans="2:19" ht="20.100000000000001" customHeight="1" x14ac:dyDescent="0.25">
      <c r="B2" s="15" t="s">
        <v>44</v>
      </c>
      <c r="C2" s="15"/>
      <c r="D2" s="15"/>
      <c r="E2" s="15"/>
      <c r="F2" s="15"/>
      <c r="G2" s="15"/>
      <c r="H2" s="15"/>
      <c r="I2" s="15"/>
      <c r="L2" s="15" t="s">
        <v>48</v>
      </c>
      <c r="M2" s="15"/>
      <c r="N2" s="15"/>
      <c r="O2" s="15"/>
      <c r="P2" s="15"/>
      <c r="Q2" s="15"/>
      <c r="R2" s="15"/>
      <c r="S2" s="15"/>
    </row>
    <row r="3" spans="2:19" ht="20.100000000000001" customHeight="1" x14ac:dyDescent="0.25">
      <c r="B3" s="11"/>
      <c r="L3" s="11"/>
    </row>
    <row r="4" spans="2:19" ht="20.100000000000001" customHeight="1" x14ac:dyDescent="0.25">
      <c r="B4" s="9" t="s">
        <v>0</v>
      </c>
      <c r="C4" s="9" t="s">
        <v>1</v>
      </c>
      <c r="D4" s="9" t="s">
        <v>24</v>
      </c>
      <c r="E4" s="9" t="s">
        <v>2</v>
      </c>
      <c r="F4" s="9" t="s">
        <v>26</v>
      </c>
      <c r="G4" s="9" t="s">
        <v>35</v>
      </c>
      <c r="I4" s="9" t="s">
        <v>36</v>
      </c>
      <c r="L4" s="9" t="s">
        <v>0</v>
      </c>
      <c r="M4" s="9" t="s">
        <v>1</v>
      </c>
      <c r="N4" s="9" t="s">
        <v>24</v>
      </c>
      <c r="O4" s="9" t="s">
        <v>2</v>
      </c>
      <c r="P4" s="9" t="s">
        <v>26</v>
      </c>
      <c r="Q4" s="9" t="s">
        <v>35</v>
      </c>
      <c r="S4" s="9" t="s">
        <v>36</v>
      </c>
    </row>
    <row r="5" spans="2:19" ht="20.100000000000001" customHeight="1" x14ac:dyDescent="0.25">
      <c r="B5" s="3" t="s">
        <v>3</v>
      </c>
      <c r="C5" s="4" t="s">
        <v>4</v>
      </c>
      <c r="D5" s="5">
        <v>10</v>
      </c>
      <c r="E5" s="6">
        <v>1200</v>
      </c>
      <c r="F5" s="7">
        <f>D5*E5</f>
        <v>12000</v>
      </c>
      <c r="G5" s="12" t="str">
        <f>IF(ISNA(VLOOKUP(C5,$I$5:$I$10,1,FALSE)),"Not Delivered","Delivered")</f>
        <v>Delivered</v>
      </c>
      <c r="I5" s="3" t="s">
        <v>4</v>
      </c>
      <c r="L5" s="3" t="s">
        <v>3</v>
      </c>
      <c r="M5" s="4" t="s">
        <v>4</v>
      </c>
      <c r="N5" s="5">
        <v>10</v>
      </c>
      <c r="O5" s="6">
        <v>1200</v>
      </c>
      <c r="P5" s="7">
        <f>N5*O5</f>
        <v>12000</v>
      </c>
      <c r="Q5" s="12"/>
      <c r="S5" s="3" t="s">
        <v>4</v>
      </c>
    </row>
    <row r="6" spans="2:19" ht="20.100000000000001" customHeight="1" x14ac:dyDescent="0.25">
      <c r="B6" s="3" t="s">
        <v>5</v>
      </c>
      <c r="C6" s="4" t="s">
        <v>6</v>
      </c>
      <c r="D6" s="5">
        <v>6</v>
      </c>
      <c r="E6" s="6">
        <v>1100</v>
      </c>
      <c r="F6" s="7">
        <f t="shared" ref="F6:F14" si="0">D6*E6</f>
        <v>6600</v>
      </c>
      <c r="G6" s="12" t="str">
        <f t="shared" ref="G6:G14" si="1">IF(ISNA(VLOOKUP(C6,$I$5:$I$10,1,FALSE)),"Not Delivered","Delivered")</f>
        <v>Not Delivered</v>
      </c>
      <c r="I6" s="3" t="s">
        <v>12</v>
      </c>
      <c r="L6" s="3" t="s">
        <v>5</v>
      </c>
      <c r="M6" s="4" t="s">
        <v>6</v>
      </c>
      <c r="N6" s="5">
        <v>6</v>
      </c>
      <c r="O6" s="6">
        <v>1100</v>
      </c>
      <c r="P6" s="7">
        <f t="shared" ref="P6:P14" si="2">N6*O6</f>
        <v>6600</v>
      </c>
      <c r="Q6" s="12"/>
      <c r="S6" s="3" t="s">
        <v>12</v>
      </c>
    </row>
    <row r="7" spans="2:19" ht="20.100000000000001" customHeight="1" x14ac:dyDescent="0.25">
      <c r="B7" s="3" t="s">
        <v>7</v>
      </c>
      <c r="C7" s="4" t="s">
        <v>8</v>
      </c>
      <c r="D7" s="5">
        <v>4</v>
      </c>
      <c r="E7" s="6">
        <v>1000</v>
      </c>
      <c r="F7" s="7">
        <f t="shared" si="0"/>
        <v>4000</v>
      </c>
      <c r="G7" s="12" t="str">
        <f t="shared" si="1"/>
        <v>Not Delivered</v>
      </c>
      <c r="I7" s="3" t="s">
        <v>16</v>
      </c>
      <c r="L7" s="3" t="s">
        <v>7</v>
      </c>
      <c r="M7" s="4" t="s">
        <v>8</v>
      </c>
      <c r="N7" s="5">
        <v>4</v>
      </c>
      <c r="O7" s="6">
        <v>1000</v>
      </c>
      <c r="P7" s="7">
        <f t="shared" si="2"/>
        <v>4000</v>
      </c>
      <c r="Q7" s="12"/>
      <c r="S7" s="3" t="s">
        <v>16</v>
      </c>
    </row>
    <row r="8" spans="2:19" ht="20.100000000000001" customHeight="1" x14ac:dyDescent="0.25">
      <c r="B8" s="3" t="s">
        <v>9</v>
      </c>
      <c r="C8" s="4" t="s">
        <v>10</v>
      </c>
      <c r="D8" s="5">
        <v>6</v>
      </c>
      <c r="E8" s="6">
        <v>900</v>
      </c>
      <c r="F8" s="7">
        <f t="shared" si="0"/>
        <v>5400</v>
      </c>
      <c r="G8" s="12" t="str">
        <f t="shared" si="1"/>
        <v>Not Delivered</v>
      </c>
      <c r="I8" s="3" t="s">
        <v>17</v>
      </c>
      <c r="L8" s="3" t="s">
        <v>9</v>
      </c>
      <c r="M8" s="4" t="s">
        <v>10</v>
      </c>
      <c r="N8" s="5">
        <v>6</v>
      </c>
      <c r="O8" s="6">
        <v>900</v>
      </c>
      <c r="P8" s="7">
        <f t="shared" si="2"/>
        <v>5400</v>
      </c>
      <c r="Q8" s="12"/>
      <c r="S8" s="3" t="s">
        <v>17</v>
      </c>
    </row>
    <row r="9" spans="2:19" ht="20.100000000000001" customHeight="1" x14ac:dyDescent="0.25">
      <c r="B9" s="3" t="s">
        <v>11</v>
      </c>
      <c r="C9" s="4" t="s">
        <v>12</v>
      </c>
      <c r="D9" s="5">
        <v>5</v>
      </c>
      <c r="E9" s="6">
        <v>1150</v>
      </c>
      <c r="F9" s="7">
        <f t="shared" si="0"/>
        <v>5750</v>
      </c>
      <c r="G9" s="12" t="str">
        <f t="shared" si="1"/>
        <v>Delivered</v>
      </c>
      <c r="I9" s="3" t="s">
        <v>19</v>
      </c>
      <c r="L9" s="3" t="s">
        <v>11</v>
      </c>
      <c r="M9" s="4" t="s">
        <v>12</v>
      </c>
      <c r="N9" s="5">
        <v>5</v>
      </c>
      <c r="O9" s="6">
        <v>1150</v>
      </c>
      <c r="P9" s="7">
        <f t="shared" si="2"/>
        <v>5750</v>
      </c>
      <c r="Q9" s="12"/>
      <c r="S9" s="3" t="s">
        <v>19</v>
      </c>
    </row>
    <row r="10" spans="2:19" ht="20.100000000000001" customHeight="1" x14ac:dyDescent="0.25">
      <c r="B10" s="3" t="s">
        <v>13</v>
      </c>
      <c r="C10" s="4" t="s">
        <v>14</v>
      </c>
      <c r="D10" s="5">
        <v>5</v>
      </c>
      <c r="E10" s="6">
        <v>850</v>
      </c>
      <c r="F10" s="7">
        <f t="shared" si="0"/>
        <v>4250</v>
      </c>
      <c r="G10" s="12" t="str">
        <f t="shared" si="1"/>
        <v>Not Delivered</v>
      </c>
      <c r="I10" s="3" t="s">
        <v>21</v>
      </c>
      <c r="L10" s="3" t="s">
        <v>13</v>
      </c>
      <c r="M10" s="4" t="s">
        <v>14</v>
      </c>
      <c r="N10" s="5">
        <v>5</v>
      </c>
      <c r="O10" s="6">
        <v>850</v>
      </c>
      <c r="P10" s="7">
        <f t="shared" si="2"/>
        <v>4250</v>
      </c>
      <c r="Q10" s="12"/>
      <c r="S10" s="3" t="s">
        <v>21</v>
      </c>
    </row>
    <row r="11" spans="2:19" ht="20.100000000000001" customHeight="1" x14ac:dyDescent="0.25">
      <c r="B11" s="3" t="s">
        <v>15</v>
      </c>
      <c r="C11" s="3" t="s">
        <v>16</v>
      </c>
      <c r="D11" s="5">
        <v>7</v>
      </c>
      <c r="E11" s="6">
        <v>650</v>
      </c>
      <c r="F11" s="7">
        <f t="shared" si="0"/>
        <v>4550</v>
      </c>
      <c r="G11" s="12" t="str">
        <f t="shared" si="1"/>
        <v>Delivered</v>
      </c>
      <c r="L11" s="3" t="s">
        <v>15</v>
      </c>
      <c r="M11" s="3" t="s">
        <v>16</v>
      </c>
      <c r="N11" s="5">
        <v>7</v>
      </c>
      <c r="O11" s="6">
        <v>650</v>
      </c>
      <c r="P11" s="7">
        <f t="shared" si="2"/>
        <v>4550</v>
      </c>
      <c r="Q11" s="12"/>
    </row>
    <row r="12" spans="2:19" ht="20.100000000000001" customHeight="1" x14ac:dyDescent="0.25">
      <c r="B12" s="3" t="s">
        <v>18</v>
      </c>
      <c r="C12" s="3" t="s">
        <v>19</v>
      </c>
      <c r="D12" s="5">
        <v>5</v>
      </c>
      <c r="E12" s="6">
        <v>550</v>
      </c>
      <c r="F12" s="7">
        <f t="shared" si="0"/>
        <v>2750</v>
      </c>
      <c r="G12" s="12" t="str">
        <f t="shared" si="1"/>
        <v>Delivered</v>
      </c>
      <c r="L12" s="3" t="s">
        <v>18</v>
      </c>
      <c r="M12" s="3" t="s">
        <v>19</v>
      </c>
      <c r="N12" s="5">
        <v>5</v>
      </c>
      <c r="O12" s="6">
        <v>550</v>
      </c>
      <c r="P12" s="7">
        <f t="shared" si="2"/>
        <v>2750</v>
      </c>
      <c r="Q12" s="12"/>
    </row>
    <row r="13" spans="2:19" ht="20.100000000000001" customHeight="1" x14ac:dyDescent="0.25">
      <c r="B13" s="3" t="s">
        <v>20</v>
      </c>
      <c r="C13" s="3" t="s">
        <v>21</v>
      </c>
      <c r="D13" s="5">
        <v>2</v>
      </c>
      <c r="E13" s="6">
        <v>750</v>
      </c>
      <c r="F13" s="7">
        <f t="shared" si="0"/>
        <v>1500</v>
      </c>
      <c r="G13" s="12" t="str">
        <f t="shared" si="1"/>
        <v>Delivered</v>
      </c>
      <c r="L13" s="3" t="s">
        <v>20</v>
      </c>
      <c r="M13" s="3" t="s">
        <v>21</v>
      </c>
      <c r="N13" s="5">
        <v>2</v>
      </c>
      <c r="O13" s="6">
        <v>750</v>
      </c>
      <c r="P13" s="7">
        <f t="shared" si="2"/>
        <v>1500</v>
      </c>
      <c r="Q13" s="12"/>
    </row>
    <row r="14" spans="2:19" ht="20.100000000000001" customHeight="1" x14ac:dyDescent="0.25">
      <c r="B14" s="3" t="s">
        <v>22</v>
      </c>
      <c r="C14" s="3" t="s">
        <v>23</v>
      </c>
      <c r="D14" s="5">
        <v>3</v>
      </c>
      <c r="E14" s="6">
        <v>890</v>
      </c>
      <c r="F14" s="7">
        <f t="shared" si="0"/>
        <v>2670</v>
      </c>
      <c r="G14" s="12" t="str">
        <f t="shared" si="1"/>
        <v>Not Delivered</v>
      </c>
      <c r="L14" s="3" t="s">
        <v>22</v>
      </c>
      <c r="M14" s="3" t="s">
        <v>23</v>
      </c>
      <c r="N14" s="5">
        <v>3</v>
      </c>
      <c r="O14" s="6">
        <v>890</v>
      </c>
      <c r="P14" s="7">
        <f t="shared" si="2"/>
        <v>2670</v>
      </c>
      <c r="Q14" s="12"/>
    </row>
    <row r="15" spans="2:19" ht="31.5" customHeight="1" x14ac:dyDescent="0.25"/>
  </sheetData>
  <mergeCells count="2">
    <mergeCell ref="B2:I2"/>
    <mergeCell ref="L2:S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7ECDA-A1A8-4BF5-9999-B2DCCDC96B9A}">
  <dimension ref="A2:M18"/>
  <sheetViews>
    <sheetView showGridLines="0" workbookViewId="0">
      <selection activeCell="C17" sqref="C17"/>
    </sheetView>
  </sheetViews>
  <sheetFormatPr defaultRowHeight="20.100000000000001" customHeight="1" x14ac:dyDescent="0.25"/>
  <cols>
    <col min="1" max="1" width="4.140625" style="1" customWidth="1"/>
    <col min="2" max="2" width="16.85546875" style="1" customWidth="1"/>
    <col min="3" max="3" width="29.7109375" style="1" customWidth="1"/>
    <col min="4" max="4" width="10.140625" style="1" customWidth="1"/>
    <col min="5" max="5" width="14.28515625" style="1" customWidth="1"/>
    <col min="6" max="6" width="16.5703125" style="1" customWidth="1"/>
    <col min="7" max="7" width="13.140625" style="1" bestFit="1" customWidth="1"/>
    <col min="8" max="8" width="5.42578125" style="1" customWidth="1"/>
    <col min="9" max="9" width="10.5703125" style="1" customWidth="1"/>
    <col min="10" max="10" width="26.7109375" style="1" customWidth="1"/>
    <col min="11" max="11" width="10.140625" style="1" customWidth="1"/>
    <col min="12" max="12" width="12.42578125" style="1" customWidth="1"/>
    <col min="13" max="13" width="15.42578125" style="1" customWidth="1"/>
    <col min="14" max="14" width="13.140625" style="1" customWidth="1"/>
    <col min="15" max="16384" width="9.140625" style="1"/>
  </cols>
  <sheetData>
    <row r="2" spans="2:13" ht="20.100000000000001" customHeight="1" thickBot="1" x14ac:dyDescent="0.3">
      <c r="B2" s="14" t="s">
        <v>46</v>
      </c>
      <c r="C2" s="14"/>
      <c r="D2" s="14"/>
      <c r="E2" s="14"/>
      <c r="F2" s="14"/>
      <c r="I2" s="14" t="s">
        <v>48</v>
      </c>
      <c r="J2" s="14"/>
      <c r="K2" s="14"/>
      <c r="L2" s="14"/>
      <c r="M2" s="14"/>
    </row>
    <row r="3" spans="2:13" ht="20.100000000000001" customHeight="1" thickTop="1" x14ac:dyDescent="0.25">
      <c r="B3" s="11"/>
      <c r="I3" s="11"/>
    </row>
    <row r="4" spans="2:13" ht="20.100000000000001" customHeight="1" x14ac:dyDescent="0.25">
      <c r="B4" s="9" t="s">
        <v>0</v>
      </c>
      <c r="C4" s="9" t="s">
        <v>1</v>
      </c>
      <c r="D4" s="9" t="s">
        <v>24</v>
      </c>
      <c r="E4" s="9" t="s">
        <v>2</v>
      </c>
      <c r="F4" s="9" t="s">
        <v>26</v>
      </c>
      <c r="I4" s="9" t="s">
        <v>0</v>
      </c>
      <c r="J4" s="9" t="s">
        <v>1</v>
      </c>
      <c r="K4" s="9" t="s">
        <v>24</v>
      </c>
      <c r="L4" s="9" t="s">
        <v>2</v>
      </c>
      <c r="M4" s="9" t="s">
        <v>26</v>
      </c>
    </row>
    <row r="5" spans="2:13" ht="20.100000000000001" customHeight="1" x14ac:dyDescent="0.25">
      <c r="B5" s="3" t="s">
        <v>3</v>
      </c>
      <c r="C5" s="4" t="s">
        <v>4</v>
      </c>
      <c r="D5" s="5">
        <v>10</v>
      </c>
      <c r="E5" s="6">
        <v>1200</v>
      </c>
      <c r="F5" s="7">
        <f>D5*E5</f>
        <v>12000</v>
      </c>
      <c r="I5" s="3" t="s">
        <v>3</v>
      </c>
      <c r="J5" s="4" t="s">
        <v>4</v>
      </c>
      <c r="K5" s="5">
        <v>10</v>
      </c>
      <c r="L5" s="6">
        <v>1200</v>
      </c>
      <c r="M5" s="7">
        <f>K5*L5</f>
        <v>12000</v>
      </c>
    </row>
    <row r="6" spans="2:13" ht="20.100000000000001" customHeight="1" x14ac:dyDescent="0.25">
      <c r="B6" s="3" t="s">
        <v>5</v>
      </c>
      <c r="C6" s="4" t="s">
        <v>6</v>
      </c>
      <c r="D6" s="5">
        <v>6</v>
      </c>
      <c r="E6" s="6">
        <v>1100</v>
      </c>
      <c r="F6" s="7">
        <f t="shared" ref="F6:F14" si="0">D6*E6</f>
        <v>6600</v>
      </c>
      <c r="I6" s="3" t="s">
        <v>5</v>
      </c>
      <c r="J6" s="4" t="s">
        <v>6</v>
      </c>
      <c r="K6" s="5">
        <v>6</v>
      </c>
      <c r="L6" s="6">
        <v>1100</v>
      </c>
      <c r="M6" s="7">
        <f t="shared" ref="M6:M14" si="1">K6*L6</f>
        <v>6600</v>
      </c>
    </row>
    <row r="7" spans="2:13" ht="20.100000000000001" customHeight="1" x14ac:dyDescent="0.25">
      <c r="B7" s="3" t="s">
        <v>7</v>
      </c>
      <c r="C7" s="4" t="s">
        <v>8</v>
      </c>
      <c r="D7" s="5">
        <v>4</v>
      </c>
      <c r="E7" s="6">
        <v>1000</v>
      </c>
      <c r="F7" s="7">
        <f t="shared" si="0"/>
        <v>4000</v>
      </c>
      <c r="I7" s="3" t="s">
        <v>7</v>
      </c>
      <c r="J7" s="4" t="s">
        <v>8</v>
      </c>
      <c r="K7" s="5">
        <v>4</v>
      </c>
      <c r="L7" s="6">
        <v>1000</v>
      </c>
      <c r="M7" s="7">
        <f t="shared" si="1"/>
        <v>4000</v>
      </c>
    </row>
    <row r="8" spans="2:13" ht="20.100000000000001" customHeight="1" x14ac:dyDescent="0.25">
      <c r="B8" s="3" t="s">
        <v>9</v>
      </c>
      <c r="C8" s="4" t="s">
        <v>10</v>
      </c>
      <c r="D8" s="5">
        <v>6</v>
      </c>
      <c r="E8" s="6">
        <v>900</v>
      </c>
      <c r="F8" s="7">
        <f t="shared" si="0"/>
        <v>5400</v>
      </c>
      <c r="I8" s="3" t="s">
        <v>9</v>
      </c>
      <c r="J8" s="4" t="s">
        <v>10</v>
      </c>
      <c r="K8" s="5">
        <v>6</v>
      </c>
      <c r="L8" s="6">
        <v>900</v>
      </c>
      <c r="M8" s="7">
        <f t="shared" si="1"/>
        <v>5400</v>
      </c>
    </row>
    <row r="9" spans="2:13" ht="20.100000000000001" customHeight="1" x14ac:dyDescent="0.25">
      <c r="B9" s="3" t="s">
        <v>11</v>
      </c>
      <c r="C9" s="4" t="s">
        <v>12</v>
      </c>
      <c r="D9" s="5">
        <v>5</v>
      </c>
      <c r="E9" s="6">
        <v>1150</v>
      </c>
      <c r="F9" s="7">
        <f t="shared" si="0"/>
        <v>5750</v>
      </c>
      <c r="I9" s="3" t="s">
        <v>11</v>
      </c>
      <c r="J9" s="4" t="s">
        <v>12</v>
      </c>
      <c r="K9" s="5">
        <v>5</v>
      </c>
      <c r="L9" s="6">
        <v>1150</v>
      </c>
      <c r="M9" s="7">
        <f t="shared" si="1"/>
        <v>5750</v>
      </c>
    </row>
    <row r="10" spans="2:13" ht="20.100000000000001" customHeight="1" x14ac:dyDescent="0.25">
      <c r="B10" s="3" t="s">
        <v>13</v>
      </c>
      <c r="C10" s="4" t="s">
        <v>14</v>
      </c>
      <c r="D10" s="5">
        <v>5</v>
      </c>
      <c r="E10" s="6">
        <v>850</v>
      </c>
      <c r="F10" s="7">
        <f t="shared" si="0"/>
        <v>4250</v>
      </c>
      <c r="I10" s="3" t="s">
        <v>13</v>
      </c>
      <c r="J10" s="4" t="s">
        <v>14</v>
      </c>
      <c r="K10" s="5">
        <v>5</v>
      </c>
      <c r="L10" s="6">
        <v>850</v>
      </c>
      <c r="M10" s="7">
        <f t="shared" si="1"/>
        <v>4250</v>
      </c>
    </row>
    <row r="11" spans="2:13" ht="20.100000000000001" customHeight="1" x14ac:dyDescent="0.25">
      <c r="B11" s="3" t="s">
        <v>15</v>
      </c>
      <c r="C11" s="3" t="s">
        <v>16</v>
      </c>
      <c r="D11" s="5">
        <v>7</v>
      </c>
      <c r="E11" s="6">
        <v>650</v>
      </c>
      <c r="F11" s="7">
        <f t="shared" si="0"/>
        <v>4550</v>
      </c>
      <c r="I11" s="3" t="s">
        <v>15</v>
      </c>
      <c r="J11" s="3" t="s">
        <v>16</v>
      </c>
      <c r="K11" s="5">
        <v>7</v>
      </c>
      <c r="L11" s="6">
        <v>650</v>
      </c>
      <c r="M11" s="7">
        <f t="shared" si="1"/>
        <v>4550</v>
      </c>
    </row>
    <row r="12" spans="2:13" ht="20.100000000000001" customHeight="1" x14ac:dyDescent="0.25">
      <c r="B12" s="3" t="s">
        <v>18</v>
      </c>
      <c r="C12" s="3" t="s">
        <v>19</v>
      </c>
      <c r="D12" s="5">
        <v>5</v>
      </c>
      <c r="E12" s="6">
        <v>550</v>
      </c>
      <c r="F12" s="7">
        <f t="shared" si="0"/>
        <v>2750</v>
      </c>
      <c r="I12" s="3" t="s">
        <v>18</v>
      </c>
      <c r="J12" s="3" t="s">
        <v>19</v>
      </c>
      <c r="K12" s="5">
        <v>5</v>
      </c>
      <c r="L12" s="6">
        <v>550</v>
      </c>
      <c r="M12" s="7">
        <f t="shared" si="1"/>
        <v>2750</v>
      </c>
    </row>
    <row r="13" spans="2:13" ht="20.100000000000001" customHeight="1" x14ac:dyDescent="0.25">
      <c r="B13" s="3" t="s">
        <v>20</v>
      </c>
      <c r="C13" s="3" t="s">
        <v>21</v>
      </c>
      <c r="D13" s="5">
        <v>2</v>
      </c>
      <c r="E13" s="6">
        <v>750</v>
      </c>
      <c r="F13" s="7">
        <f t="shared" si="0"/>
        <v>1500</v>
      </c>
      <c r="I13" s="3" t="s">
        <v>20</v>
      </c>
      <c r="J13" s="3" t="s">
        <v>21</v>
      </c>
      <c r="K13" s="5">
        <v>2</v>
      </c>
      <c r="L13" s="6">
        <v>750</v>
      </c>
      <c r="M13" s="7">
        <f t="shared" si="1"/>
        <v>1500</v>
      </c>
    </row>
    <row r="14" spans="2:13" ht="20.100000000000001" customHeight="1" x14ac:dyDescent="0.25">
      <c r="B14" s="3" t="s">
        <v>22</v>
      </c>
      <c r="C14" s="3" t="s">
        <v>23</v>
      </c>
      <c r="D14" s="5">
        <v>3</v>
      </c>
      <c r="E14" s="6">
        <v>890</v>
      </c>
      <c r="F14" s="7">
        <f t="shared" si="0"/>
        <v>2670</v>
      </c>
      <c r="I14" s="3" t="s">
        <v>22</v>
      </c>
      <c r="J14" s="3" t="s">
        <v>23</v>
      </c>
      <c r="K14" s="5">
        <v>3</v>
      </c>
      <c r="L14" s="6">
        <v>890</v>
      </c>
      <c r="M14" s="7">
        <f t="shared" si="1"/>
        <v>2670</v>
      </c>
    </row>
    <row r="16" spans="2:13" ht="20.100000000000001" customHeight="1" x14ac:dyDescent="0.25">
      <c r="B16" s="9" t="s">
        <v>31</v>
      </c>
      <c r="C16" s="3" t="s">
        <v>3</v>
      </c>
      <c r="I16" s="9" t="s">
        <v>31</v>
      </c>
      <c r="J16" s="3" t="s">
        <v>3</v>
      </c>
    </row>
    <row r="17" spans="1:10" ht="20.100000000000001" customHeight="1" x14ac:dyDescent="0.25">
      <c r="B17" s="9" t="s">
        <v>38</v>
      </c>
      <c r="C17" s="6">
        <f>IF(VLOOKUP(C16,$B$5:$F$14,4,FALSE )&gt;800,
VLOOKUP(C16,$B$5:$F$14,4,FALSE)*15%,
VLOOKUP(C16,$B$5:$F$14,4,FALSE)*20%)</f>
        <v>180</v>
      </c>
      <c r="I17" s="9" t="s">
        <v>38</v>
      </c>
      <c r="J17" s="6"/>
    </row>
    <row r="18" spans="1:10" ht="30.75" customHeight="1" x14ac:dyDescent="0.25">
      <c r="A18" s="13" t="s">
        <v>37</v>
      </c>
    </row>
  </sheetData>
  <mergeCells count="2">
    <mergeCell ref="B2:F2"/>
    <mergeCell ref="I2:M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6DBF9-6939-40C1-9FD0-8ECE58C322DE}">
  <dimension ref="A2:N18"/>
  <sheetViews>
    <sheetView showGridLines="0" topLeftCell="A2" workbookViewId="0">
      <selection activeCell="C17" sqref="C17"/>
    </sheetView>
  </sheetViews>
  <sheetFormatPr defaultRowHeight="20.100000000000001" customHeight="1" x14ac:dyDescent="0.25"/>
  <cols>
    <col min="1" max="1" width="3.5703125" style="1" customWidth="1"/>
    <col min="2" max="2" width="12.42578125" style="1" customWidth="1"/>
    <col min="3" max="3" width="24.7109375" style="1" customWidth="1"/>
    <col min="4" max="4" width="9.85546875" style="1" customWidth="1"/>
    <col min="5" max="5" width="12.7109375" style="1" customWidth="1"/>
    <col min="6" max="6" width="15.7109375" style="1" customWidth="1"/>
    <col min="7" max="7" width="15.5703125" style="1" customWidth="1"/>
    <col min="8" max="9" width="9.140625" style="1"/>
    <col min="10" max="10" width="10.42578125" style="1" customWidth="1"/>
    <col min="11" max="11" width="25.28515625" style="1" customWidth="1"/>
    <col min="12" max="12" width="11.140625" style="1" customWidth="1"/>
    <col min="13" max="13" width="12.7109375" style="1" customWidth="1"/>
    <col min="14" max="14" width="15.85546875" style="1" customWidth="1"/>
    <col min="15" max="16384" width="9.140625" style="1"/>
  </cols>
  <sheetData>
    <row r="2" spans="2:14" ht="20.100000000000001" customHeight="1" thickBot="1" x14ac:dyDescent="0.3">
      <c r="B2" s="14" t="s">
        <v>45</v>
      </c>
      <c r="C2" s="14"/>
      <c r="D2" s="14"/>
      <c r="E2" s="14"/>
      <c r="F2" s="14"/>
      <c r="J2" s="14" t="s">
        <v>48</v>
      </c>
      <c r="K2" s="14"/>
      <c r="L2" s="14"/>
      <c r="M2" s="14"/>
      <c r="N2" s="14"/>
    </row>
    <row r="3" spans="2:14" ht="20.100000000000001" customHeight="1" thickTop="1" x14ac:dyDescent="0.25">
      <c r="B3" s="11"/>
      <c r="J3" s="11"/>
    </row>
    <row r="4" spans="2:14" ht="20.100000000000001" customHeight="1" x14ac:dyDescent="0.25">
      <c r="B4" s="9" t="s">
        <v>0</v>
      </c>
      <c r="C4" s="9" t="s">
        <v>1</v>
      </c>
      <c r="D4" s="9" t="s">
        <v>24</v>
      </c>
      <c r="E4" s="9" t="s">
        <v>2</v>
      </c>
      <c r="F4" s="9" t="s">
        <v>26</v>
      </c>
      <c r="J4" s="9" t="s">
        <v>0</v>
      </c>
      <c r="K4" s="9" t="s">
        <v>1</v>
      </c>
      <c r="L4" s="9" t="s">
        <v>24</v>
      </c>
      <c r="M4" s="9" t="s">
        <v>2</v>
      </c>
      <c r="N4" s="9" t="s">
        <v>26</v>
      </c>
    </row>
    <row r="5" spans="2:14" ht="20.100000000000001" customHeight="1" x14ac:dyDescent="0.25">
      <c r="B5" s="3" t="s">
        <v>3</v>
      </c>
      <c r="C5" s="4" t="s">
        <v>4</v>
      </c>
      <c r="D5" s="5">
        <v>10</v>
      </c>
      <c r="E5" s="6">
        <v>1200</v>
      </c>
      <c r="F5" s="7">
        <f>D5*E5</f>
        <v>12000</v>
      </c>
      <c r="J5" s="3" t="s">
        <v>3</v>
      </c>
      <c r="K5" s="4" t="s">
        <v>4</v>
      </c>
      <c r="L5" s="5">
        <v>10</v>
      </c>
      <c r="M5" s="6">
        <v>1200</v>
      </c>
      <c r="N5" s="7">
        <f>L5*M5</f>
        <v>12000</v>
      </c>
    </row>
    <row r="6" spans="2:14" ht="20.100000000000001" customHeight="1" x14ac:dyDescent="0.25">
      <c r="B6" s="3" t="s">
        <v>5</v>
      </c>
      <c r="C6" s="4" t="s">
        <v>6</v>
      </c>
      <c r="D6" s="5">
        <v>6</v>
      </c>
      <c r="E6" s="6">
        <v>1100</v>
      </c>
      <c r="F6" s="7">
        <f t="shared" ref="F6:F14" si="0">D6*E6</f>
        <v>6600</v>
      </c>
      <c r="J6" s="3" t="s">
        <v>5</v>
      </c>
      <c r="K6" s="4" t="s">
        <v>6</v>
      </c>
      <c r="L6" s="5">
        <v>6</v>
      </c>
      <c r="M6" s="6">
        <v>1100</v>
      </c>
      <c r="N6" s="7">
        <f t="shared" ref="N6:N14" si="1">L6*M6</f>
        <v>6600</v>
      </c>
    </row>
    <row r="7" spans="2:14" ht="20.100000000000001" customHeight="1" x14ac:dyDescent="0.25">
      <c r="B7" s="3" t="s">
        <v>7</v>
      </c>
      <c r="C7" s="4" t="s">
        <v>8</v>
      </c>
      <c r="D7" s="5">
        <v>4</v>
      </c>
      <c r="E7" s="6">
        <v>1000</v>
      </c>
      <c r="F7" s="7">
        <f t="shared" si="0"/>
        <v>4000</v>
      </c>
      <c r="J7" s="3" t="s">
        <v>7</v>
      </c>
      <c r="K7" s="4" t="s">
        <v>8</v>
      </c>
      <c r="L7" s="5">
        <v>4</v>
      </c>
      <c r="M7" s="6">
        <v>1000</v>
      </c>
      <c r="N7" s="7">
        <f t="shared" si="1"/>
        <v>4000</v>
      </c>
    </row>
    <row r="8" spans="2:14" ht="20.100000000000001" customHeight="1" x14ac:dyDescent="0.25">
      <c r="B8" s="3" t="s">
        <v>9</v>
      </c>
      <c r="C8" s="4" t="s">
        <v>10</v>
      </c>
      <c r="D8" s="5">
        <v>6</v>
      </c>
      <c r="E8" s="6">
        <v>900</v>
      </c>
      <c r="F8" s="7">
        <f t="shared" si="0"/>
        <v>5400</v>
      </c>
      <c r="J8" s="3" t="s">
        <v>9</v>
      </c>
      <c r="K8" s="4" t="s">
        <v>10</v>
      </c>
      <c r="L8" s="5">
        <v>6</v>
      </c>
      <c r="M8" s="6">
        <v>900</v>
      </c>
      <c r="N8" s="7">
        <f t="shared" si="1"/>
        <v>5400</v>
      </c>
    </row>
    <row r="9" spans="2:14" ht="20.100000000000001" customHeight="1" x14ac:dyDescent="0.25">
      <c r="B9" s="3" t="s">
        <v>11</v>
      </c>
      <c r="C9" s="4" t="s">
        <v>12</v>
      </c>
      <c r="D9" s="5">
        <v>5</v>
      </c>
      <c r="E9" s="6">
        <v>1150</v>
      </c>
      <c r="F9" s="7">
        <f t="shared" si="0"/>
        <v>5750</v>
      </c>
      <c r="J9" s="3" t="s">
        <v>11</v>
      </c>
      <c r="K9" s="4" t="s">
        <v>12</v>
      </c>
      <c r="L9" s="5">
        <v>5</v>
      </c>
      <c r="M9" s="6">
        <v>1150</v>
      </c>
      <c r="N9" s="7">
        <f t="shared" si="1"/>
        <v>5750</v>
      </c>
    </row>
    <row r="10" spans="2:14" ht="20.100000000000001" customHeight="1" x14ac:dyDescent="0.25">
      <c r="B10" s="3" t="s">
        <v>13</v>
      </c>
      <c r="C10" s="4" t="s">
        <v>14</v>
      </c>
      <c r="D10" s="5">
        <v>5</v>
      </c>
      <c r="E10" s="6">
        <v>850</v>
      </c>
      <c r="F10" s="7">
        <f t="shared" si="0"/>
        <v>4250</v>
      </c>
      <c r="J10" s="3" t="s">
        <v>13</v>
      </c>
      <c r="K10" s="4" t="s">
        <v>14</v>
      </c>
      <c r="L10" s="5">
        <v>5</v>
      </c>
      <c r="M10" s="6">
        <v>850</v>
      </c>
      <c r="N10" s="7">
        <f t="shared" si="1"/>
        <v>4250</v>
      </c>
    </row>
    <row r="11" spans="2:14" ht="20.100000000000001" customHeight="1" x14ac:dyDescent="0.25">
      <c r="B11" s="3" t="s">
        <v>15</v>
      </c>
      <c r="C11" s="3" t="s">
        <v>16</v>
      </c>
      <c r="D11" s="5">
        <v>7</v>
      </c>
      <c r="E11" s="6">
        <v>650</v>
      </c>
      <c r="F11" s="7">
        <f t="shared" si="0"/>
        <v>4550</v>
      </c>
      <c r="J11" s="3" t="s">
        <v>15</v>
      </c>
      <c r="K11" s="3" t="s">
        <v>16</v>
      </c>
      <c r="L11" s="5">
        <v>7</v>
      </c>
      <c r="M11" s="6">
        <v>650</v>
      </c>
      <c r="N11" s="7">
        <f t="shared" si="1"/>
        <v>4550</v>
      </c>
    </row>
    <row r="12" spans="2:14" ht="20.100000000000001" customHeight="1" x14ac:dyDescent="0.25">
      <c r="B12" s="3" t="s">
        <v>18</v>
      </c>
      <c r="C12" s="3" t="s">
        <v>19</v>
      </c>
      <c r="D12" s="5">
        <v>5</v>
      </c>
      <c r="E12" s="6">
        <v>550</v>
      </c>
      <c r="F12" s="7">
        <f t="shared" si="0"/>
        <v>2750</v>
      </c>
      <c r="J12" s="3" t="s">
        <v>18</v>
      </c>
      <c r="K12" s="3" t="s">
        <v>19</v>
      </c>
      <c r="L12" s="5">
        <v>5</v>
      </c>
      <c r="M12" s="6">
        <v>550</v>
      </c>
      <c r="N12" s="7">
        <f t="shared" si="1"/>
        <v>2750</v>
      </c>
    </row>
    <row r="13" spans="2:14" ht="20.100000000000001" customHeight="1" x14ac:dyDescent="0.25">
      <c r="B13" s="3" t="s">
        <v>20</v>
      </c>
      <c r="C13" s="3" t="s">
        <v>21</v>
      </c>
      <c r="D13" s="5">
        <v>2</v>
      </c>
      <c r="E13" s="6">
        <v>750</v>
      </c>
      <c r="F13" s="7">
        <f t="shared" si="0"/>
        <v>1500</v>
      </c>
      <c r="J13" s="3" t="s">
        <v>20</v>
      </c>
      <c r="K13" s="3" t="s">
        <v>21</v>
      </c>
      <c r="L13" s="5">
        <v>2</v>
      </c>
      <c r="M13" s="6">
        <v>750</v>
      </c>
      <c r="N13" s="7">
        <f t="shared" si="1"/>
        <v>1500</v>
      </c>
    </row>
    <row r="14" spans="2:14" ht="20.100000000000001" customHeight="1" x14ac:dyDescent="0.25">
      <c r="B14" s="3" t="s">
        <v>22</v>
      </c>
      <c r="C14" s="3" t="s">
        <v>23</v>
      </c>
      <c r="D14" s="5">
        <v>3</v>
      </c>
      <c r="E14" s="6">
        <v>890</v>
      </c>
      <c r="F14" s="7">
        <f t="shared" si="0"/>
        <v>2670</v>
      </c>
      <c r="J14" s="3" t="s">
        <v>22</v>
      </c>
      <c r="K14" s="3" t="s">
        <v>23</v>
      </c>
      <c r="L14" s="5">
        <v>3</v>
      </c>
      <c r="M14" s="6">
        <v>890</v>
      </c>
      <c r="N14" s="7">
        <f t="shared" si="1"/>
        <v>2670</v>
      </c>
    </row>
    <row r="16" spans="2:14" ht="20.100000000000001" customHeight="1" x14ac:dyDescent="0.25">
      <c r="B16" s="9" t="s">
        <v>31</v>
      </c>
      <c r="C16" s="3" t="s">
        <v>39</v>
      </c>
      <c r="J16" s="9" t="s">
        <v>31</v>
      </c>
      <c r="K16" s="3" t="s">
        <v>39</v>
      </c>
    </row>
    <row r="17" spans="1:11" ht="20.100000000000001" customHeight="1" x14ac:dyDescent="0.25">
      <c r="B17" s="9" t="s">
        <v>28</v>
      </c>
      <c r="C17" s="6" t="str">
        <f>IF(ISNA(VLOOKUP(C16,$B$5:$F$14,4,FALSE)),"Not found", VLOOKUP(C16,$B$5:$F$14,4,FALSE))</f>
        <v>Not found</v>
      </c>
      <c r="J17" s="9" t="s">
        <v>28</v>
      </c>
      <c r="K17" s="6"/>
    </row>
    <row r="18" spans="1:11" ht="19.5" customHeight="1" x14ac:dyDescent="0.25">
      <c r="A18" s="13" t="s">
        <v>37</v>
      </c>
    </row>
  </sheetData>
  <mergeCells count="2">
    <mergeCell ref="B2:F2"/>
    <mergeCell ref="J2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A4481-A1F4-4A87-AA53-EC62A04207C5}">
  <dimension ref="A2:N18"/>
  <sheetViews>
    <sheetView showGridLines="0" tabSelected="1" topLeftCell="A3" workbookViewId="0">
      <selection activeCell="C17" sqref="C17"/>
    </sheetView>
  </sheetViews>
  <sheetFormatPr defaultRowHeight="20.100000000000001" customHeight="1" x14ac:dyDescent="0.25"/>
  <cols>
    <col min="1" max="1" width="4.28515625" style="1" customWidth="1"/>
    <col min="2" max="2" width="12.42578125" style="1" customWidth="1"/>
    <col min="3" max="3" width="24.7109375" style="1" customWidth="1"/>
    <col min="4" max="4" width="8.85546875" style="1" customWidth="1"/>
    <col min="5" max="5" width="12.28515625" style="1" customWidth="1"/>
    <col min="6" max="6" width="12.7109375" style="1" customWidth="1"/>
    <col min="7" max="7" width="13.140625" style="1" bestFit="1" customWidth="1"/>
    <col min="8" max="9" width="9.140625" style="1"/>
    <col min="10" max="10" width="10.5703125" style="1" customWidth="1"/>
    <col min="11" max="11" width="26.42578125" style="1" customWidth="1"/>
    <col min="12" max="12" width="13.28515625" style="1" customWidth="1"/>
    <col min="13" max="13" width="12.5703125" style="1" customWidth="1"/>
    <col min="14" max="15" width="14.42578125" style="1" customWidth="1"/>
    <col min="16" max="16384" width="9.140625" style="1"/>
  </cols>
  <sheetData>
    <row r="2" spans="2:14" ht="20.100000000000001" customHeight="1" thickBot="1" x14ac:dyDescent="0.3">
      <c r="B2" s="14" t="s">
        <v>49</v>
      </c>
      <c r="C2" s="14"/>
      <c r="D2" s="14"/>
      <c r="E2" s="14"/>
      <c r="F2" s="14"/>
      <c r="J2" s="14" t="s">
        <v>47</v>
      </c>
      <c r="K2" s="14"/>
      <c r="L2" s="14"/>
      <c r="M2" s="14"/>
      <c r="N2" s="14"/>
    </row>
    <row r="3" spans="2:14" ht="20.100000000000001" customHeight="1" thickTop="1" x14ac:dyDescent="0.25">
      <c r="B3" s="11"/>
      <c r="J3" s="11"/>
    </row>
    <row r="4" spans="2:14" ht="20.100000000000001" customHeight="1" x14ac:dyDescent="0.25">
      <c r="B4" s="9" t="s">
        <v>0</v>
      </c>
      <c r="C4" s="9" t="s">
        <v>1</v>
      </c>
      <c r="D4" s="9" t="s">
        <v>24</v>
      </c>
      <c r="E4" s="9" t="s">
        <v>2</v>
      </c>
      <c r="F4" s="9" t="s">
        <v>26</v>
      </c>
      <c r="J4" s="9" t="s">
        <v>0</v>
      </c>
      <c r="K4" s="9" t="s">
        <v>1</v>
      </c>
      <c r="L4" s="9" t="s">
        <v>24</v>
      </c>
      <c r="M4" s="9" t="s">
        <v>2</v>
      </c>
      <c r="N4" s="9" t="s">
        <v>26</v>
      </c>
    </row>
    <row r="5" spans="2:14" ht="20.100000000000001" customHeight="1" x14ac:dyDescent="0.25">
      <c r="B5" s="3" t="s">
        <v>3</v>
      </c>
      <c r="C5" s="4" t="s">
        <v>4</v>
      </c>
      <c r="D5" s="5">
        <v>10</v>
      </c>
      <c r="E5" s="6">
        <v>1200</v>
      </c>
      <c r="F5" s="7">
        <f>D5*E5</f>
        <v>12000</v>
      </c>
      <c r="J5" s="3" t="s">
        <v>3</v>
      </c>
      <c r="K5" s="4" t="s">
        <v>4</v>
      </c>
      <c r="L5" s="5">
        <v>10</v>
      </c>
      <c r="M5" s="6">
        <v>1200</v>
      </c>
      <c r="N5" s="7">
        <f>L5*M5</f>
        <v>12000</v>
      </c>
    </row>
    <row r="6" spans="2:14" ht="20.100000000000001" customHeight="1" x14ac:dyDescent="0.25">
      <c r="B6" s="3" t="s">
        <v>5</v>
      </c>
      <c r="C6" s="4" t="s">
        <v>6</v>
      </c>
      <c r="D6" s="5">
        <v>6</v>
      </c>
      <c r="E6" s="6">
        <v>1100</v>
      </c>
      <c r="F6" s="7">
        <f t="shared" ref="F6:F14" si="0">D6*E6</f>
        <v>6600</v>
      </c>
      <c r="J6" s="3" t="s">
        <v>5</v>
      </c>
      <c r="K6" s="4" t="s">
        <v>6</v>
      </c>
      <c r="L6" s="5">
        <v>6</v>
      </c>
      <c r="M6" s="6">
        <v>1100</v>
      </c>
      <c r="N6" s="7">
        <f t="shared" ref="N6:N14" si="1">L6*M6</f>
        <v>6600</v>
      </c>
    </row>
    <row r="7" spans="2:14" ht="20.100000000000001" customHeight="1" x14ac:dyDescent="0.25">
      <c r="B7" s="3" t="s">
        <v>7</v>
      </c>
      <c r="C7" s="4" t="s">
        <v>8</v>
      </c>
      <c r="D7" s="5">
        <v>4</v>
      </c>
      <c r="E7" s="6">
        <v>1000</v>
      </c>
      <c r="F7" s="7">
        <f t="shared" si="0"/>
        <v>4000</v>
      </c>
      <c r="J7" s="3" t="s">
        <v>7</v>
      </c>
      <c r="K7" s="4" t="s">
        <v>8</v>
      </c>
      <c r="L7" s="5">
        <v>4</v>
      </c>
      <c r="M7" s="6">
        <v>1000</v>
      </c>
      <c r="N7" s="7">
        <f t="shared" si="1"/>
        <v>4000</v>
      </c>
    </row>
    <row r="8" spans="2:14" ht="20.100000000000001" customHeight="1" x14ac:dyDescent="0.25">
      <c r="B8" s="3" t="s">
        <v>9</v>
      </c>
      <c r="C8" s="4" t="s">
        <v>10</v>
      </c>
      <c r="D8" s="5">
        <v>6</v>
      </c>
      <c r="E8" s="6">
        <v>900</v>
      </c>
      <c r="F8" s="7">
        <f t="shared" si="0"/>
        <v>5400</v>
      </c>
      <c r="J8" s="3" t="s">
        <v>9</v>
      </c>
      <c r="K8" s="4" t="s">
        <v>10</v>
      </c>
      <c r="L8" s="5">
        <v>6</v>
      </c>
      <c r="M8" s="6">
        <v>900</v>
      </c>
      <c r="N8" s="7">
        <f t="shared" si="1"/>
        <v>5400</v>
      </c>
    </row>
    <row r="9" spans="2:14" ht="20.100000000000001" customHeight="1" x14ac:dyDescent="0.25">
      <c r="B9" s="3" t="s">
        <v>11</v>
      </c>
      <c r="C9" s="4" t="s">
        <v>12</v>
      </c>
      <c r="D9" s="5">
        <v>5</v>
      </c>
      <c r="E9" s="6">
        <v>1150</v>
      </c>
      <c r="F9" s="7">
        <f t="shared" si="0"/>
        <v>5750</v>
      </c>
      <c r="J9" s="3" t="s">
        <v>11</v>
      </c>
      <c r="K9" s="4" t="s">
        <v>12</v>
      </c>
      <c r="L9" s="5">
        <v>5</v>
      </c>
      <c r="M9" s="6">
        <v>1150</v>
      </c>
      <c r="N9" s="7">
        <f t="shared" si="1"/>
        <v>5750</v>
      </c>
    </row>
    <row r="10" spans="2:14" ht="20.100000000000001" customHeight="1" x14ac:dyDescent="0.25">
      <c r="B10" s="3" t="s">
        <v>13</v>
      </c>
      <c r="C10" s="4" t="s">
        <v>14</v>
      </c>
      <c r="D10" s="5">
        <v>5</v>
      </c>
      <c r="E10" s="6">
        <v>850</v>
      </c>
      <c r="F10" s="7">
        <f t="shared" si="0"/>
        <v>4250</v>
      </c>
      <c r="J10" s="3" t="s">
        <v>13</v>
      </c>
      <c r="K10" s="4" t="s">
        <v>14</v>
      </c>
      <c r="L10" s="5">
        <v>5</v>
      </c>
      <c r="M10" s="6">
        <v>850</v>
      </c>
      <c r="N10" s="7">
        <f t="shared" si="1"/>
        <v>4250</v>
      </c>
    </row>
    <row r="11" spans="2:14" ht="20.100000000000001" customHeight="1" x14ac:dyDescent="0.25">
      <c r="B11" s="3" t="s">
        <v>15</v>
      </c>
      <c r="C11" s="3" t="s">
        <v>16</v>
      </c>
      <c r="D11" s="5">
        <v>7</v>
      </c>
      <c r="E11" s="6">
        <v>650</v>
      </c>
      <c r="F11" s="7">
        <f t="shared" si="0"/>
        <v>4550</v>
      </c>
      <c r="J11" s="3" t="s">
        <v>15</v>
      </c>
      <c r="K11" s="3" t="s">
        <v>16</v>
      </c>
      <c r="L11" s="5">
        <v>7</v>
      </c>
      <c r="M11" s="6">
        <v>650</v>
      </c>
      <c r="N11" s="7">
        <f t="shared" si="1"/>
        <v>4550</v>
      </c>
    </row>
    <row r="12" spans="2:14" ht="20.100000000000001" customHeight="1" x14ac:dyDescent="0.25">
      <c r="B12" s="3" t="s">
        <v>18</v>
      </c>
      <c r="C12" s="3" t="s">
        <v>19</v>
      </c>
      <c r="D12" s="5">
        <v>5</v>
      </c>
      <c r="E12" s="6">
        <v>550</v>
      </c>
      <c r="F12" s="7">
        <f t="shared" si="0"/>
        <v>2750</v>
      </c>
      <c r="J12" s="3" t="s">
        <v>18</v>
      </c>
      <c r="K12" s="3" t="s">
        <v>19</v>
      </c>
      <c r="L12" s="5">
        <v>5</v>
      </c>
      <c r="M12" s="6">
        <v>550</v>
      </c>
      <c r="N12" s="7">
        <f t="shared" si="1"/>
        <v>2750</v>
      </c>
    </row>
    <row r="13" spans="2:14" ht="20.100000000000001" customHeight="1" x14ac:dyDescent="0.25">
      <c r="B13" s="3" t="s">
        <v>20</v>
      </c>
      <c r="C13" s="3" t="s">
        <v>21</v>
      </c>
      <c r="D13" s="5">
        <v>2</v>
      </c>
      <c r="E13" s="6">
        <v>750</v>
      </c>
      <c r="F13" s="7">
        <f t="shared" si="0"/>
        <v>1500</v>
      </c>
      <c r="J13" s="3" t="s">
        <v>20</v>
      </c>
      <c r="K13" s="3" t="s">
        <v>21</v>
      </c>
      <c r="L13" s="5">
        <v>2</v>
      </c>
      <c r="M13" s="6">
        <v>750</v>
      </c>
      <c r="N13" s="7">
        <f t="shared" si="1"/>
        <v>1500</v>
      </c>
    </row>
    <row r="14" spans="2:14" ht="20.100000000000001" customHeight="1" x14ac:dyDescent="0.25">
      <c r="B14" s="3" t="s">
        <v>22</v>
      </c>
      <c r="C14" s="3" t="s">
        <v>23</v>
      </c>
      <c r="D14" s="5">
        <v>3</v>
      </c>
      <c r="E14" s="6">
        <v>890</v>
      </c>
      <c r="F14" s="7">
        <f t="shared" si="0"/>
        <v>2670</v>
      </c>
      <c r="J14" s="3" t="s">
        <v>22</v>
      </c>
      <c r="K14" s="3" t="s">
        <v>23</v>
      </c>
      <c r="L14" s="5">
        <v>3</v>
      </c>
      <c r="M14" s="6">
        <v>890</v>
      </c>
      <c r="N14" s="7">
        <f t="shared" si="1"/>
        <v>2670</v>
      </c>
    </row>
    <row r="16" spans="2:14" ht="20.100000000000001" customHeight="1" x14ac:dyDescent="0.25">
      <c r="B16" s="9" t="s">
        <v>31</v>
      </c>
      <c r="C16" s="3" t="s">
        <v>39</v>
      </c>
      <c r="J16" s="9" t="s">
        <v>31</v>
      </c>
      <c r="K16" s="3" t="s">
        <v>39</v>
      </c>
    </row>
    <row r="17" spans="1:11" ht="20.100000000000001" customHeight="1" x14ac:dyDescent="0.25">
      <c r="B17" s="9" t="s">
        <v>28</v>
      </c>
      <c r="C17" s="6">
        <f>IF(ISNA(VLOOKUP(C16,$B$5:$F$14,4,FALSE)),0, VLOOKUP(C16,$B$5:$F$14,4,FALSE))</f>
        <v>0</v>
      </c>
      <c r="J17" s="9" t="s">
        <v>28</v>
      </c>
      <c r="K17" s="6"/>
    </row>
    <row r="18" spans="1:11" ht="30" customHeight="1" x14ac:dyDescent="0.25">
      <c r="A18" s="13" t="s">
        <v>37</v>
      </c>
    </row>
  </sheetData>
  <mergeCells count="2">
    <mergeCell ref="B2:F2"/>
    <mergeCell ref="J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Matching VLOOKUP with One Value</vt:lpstr>
      <vt:lpstr>Looking Up Based on Two Values</vt:lpstr>
      <vt:lpstr>VLOOKUP with Another Cell Value</vt:lpstr>
      <vt:lpstr>Vlookup Values from Shortlist</vt:lpstr>
      <vt:lpstr>Peforming Different Calculation</vt:lpstr>
      <vt:lpstr>Hiding #NA Errors</vt:lpstr>
      <vt:lpstr>Returning 0 for Missing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TASATA</cp:lastModifiedBy>
  <dcterms:created xsi:type="dcterms:W3CDTF">2021-09-12T05:08:50Z</dcterms:created>
  <dcterms:modified xsi:type="dcterms:W3CDTF">2022-11-20T17:33:15Z</dcterms:modified>
</cp:coreProperties>
</file>