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OFTEKO\Articles\637\7. Alternative\"/>
    </mc:Choice>
  </mc:AlternateContent>
  <xr:revisionPtr revIDLastSave="0" documentId="8_{55539AE1-99EA-402A-855C-8105F96F7A86}" xr6:coauthVersionLast="47" xr6:coauthVersionMax="47" xr10:uidLastSave="{00000000-0000-0000-0000-000000000000}"/>
  <bookViews>
    <workbookView xWindow="-120" yWindow="-120" windowWidth="38640" windowHeight="21240" activeTab="6" xr2:uid="{473E0B0E-A499-49EA-983F-B1D639194D60}"/>
  </bookViews>
  <sheets>
    <sheet name="Single Criterion" sheetId="1" r:id="rId1"/>
    <sheet name="with Dates" sheetId="2" r:id="rId2"/>
    <sheet name="Blank Cells" sheetId="3" r:id="rId3"/>
    <sheet name="SUMIFS-OR" sheetId="4" r:id="rId4"/>
    <sheet name="Wildcard" sheetId="6" r:id="rId5"/>
    <sheet name="SUM-SUMIFS" sheetId="5" r:id="rId6"/>
    <sheet name="Alternative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8" l="1" a="1"/>
  <c r="B31" i="8"/>
  <c r="B30" i="6"/>
  <c r="B31" i="5" a="1"/>
  <c r="B31" i="5" s="1"/>
  <c r="B30" i="4"/>
  <c r="B30" i="3"/>
  <c r="B30" i="2"/>
  <c r="B2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<sst xmlns="http://schemas.openxmlformats.org/spreadsheetml/2006/main" count="625" uniqueCount="60">
  <si>
    <t>Brand</t>
  </si>
  <si>
    <t>Device</t>
  </si>
  <si>
    <t>Model</t>
  </si>
  <si>
    <t>Country of Origin</t>
  </si>
  <si>
    <t>Date of Release</t>
  </si>
  <si>
    <t>Bytec</t>
  </si>
  <si>
    <t>Desktop</t>
  </si>
  <si>
    <t>BTD405</t>
  </si>
  <si>
    <t>China</t>
  </si>
  <si>
    <t>Inchip</t>
  </si>
  <si>
    <t>Notebook</t>
  </si>
  <si>
    <t>ICN165</t>
  </si>
  <si>
    <t>Japan</t>
  </si>
  <si>
    <t>Codemy</t>
  </si>
  <si>
    <t>CMN550</t>
  </si>
  <si>
    <t>Taiwan</t>
  </si>
  <si>
    <t>BTN306</t>
  </si>
  <si>
    <t>CMD360</t>
  </si>
  <si>
    <t>ICD052</t>
  </si>
  <si>
    <t>Omicron</t>
  </si>
  <si>
    <t>OCD052</t>
  </si>
  <si>
    <t>USA</t>
  </si>
  <si>
    <t>OCN114</t>
  </si>
  <si>
    <t>BTN300</t>
  </si>
  <si>
    <t>Gamind</t>
  </si>
  <si>
    <t>GND967</t>
  </si>
  <si>
    <t>OCD041</t>
  </si>
  <si>
    <t>BTN305</t>
  </si>
  <si>
    <t>ICD011</t>
  </si>
  <si>
    <t>GNN876</t>
  </si>
  <si>
    <t>OCD065</t>
  </si>
  <si>
    <t>OCN116</t>
  </si>
  <si>
    <t>ICN142</t>
  </si>
  <si>
    <t>GND995</t>
  </si>
  <si>
    <t>CMN860</t>
  </si>
  <si>
    <t>Sales</t>
  </si>
  <si>
    <t>Criteria</t>
  </si>
  <si>
    <t>Total Sales</t>
  </si>
  <si>
    <t>SUMIFS with a Single Criterion</t>
  </si>
  <si>
    <t xml:space="preserve">  &gt;&gt;&gt; =SUMIFS(G5:G23,B5:B23,C26)</t>
  </si>
  <si>
    <t>SUMIFS with Dates</t>
  </si>
  <si>
    <t>After 30 April, 2021</t>
  </si>
  <si>
    <t xml:space="preserve">  &gt;&gt;&gt; =SUMIFS(G5:G23,C5:C23,D26,F5:F23,"&gt;4/30/2021")</t>
  </si>
  <si>
    <t>Origin Country</t>
  </si>
  <si>
    <t>Exclude</t>
  </si>
  <si>
    <t>Blank Cells</t>
  </si>
  <si>
    <t xml:space="preserve">  &gt;&gt;&gt; =SUMIFS(G5:G23,C5:C23,D26,D5:D23,"&lt;&gt;",E5:E23,"&lt;&gt;")</t>
  </si>
  <si>
    <t>SUMIFS with Excluding Blank Cells</t>
  </si>
  <si>
    <t>SUMIFS with OR Criteria</t>
  </si>
  <si>
    <t>Criteria 1</t>
  </si>
  <si>
    <t>Criteria 2</t>
  </si>
  <si>
    <t xml:space="preserve">  &gt;&gt;&gt; =SUMIFS(G5:G23,C5:C23,D26,E5:E23,D27) +
            SUMIFS(G5:G23,C5:C23,F26,E5:E23,F27)</t>
  </si>
  <si>
    <t>SUM with SUMIFS</t>
  </si>
  <si>
    <t xml:space="preserve">  &gt;&gt;&gt; =SUM(SUMIFS(G5:G23,C5:C23,D26,E5:E23,{"USA","Japan"}))</t>
  </si>
  <si>
    <t>Model Name</t>
  </si>
  <si>
    <t>SUMIFS with Wildcard Character</t>
  </si>
  <si>
    <t>*OC*</t>
  </si>
  <si>
    <t xml:space="preserve">  &gt;&gt;&gt; =SUMIFS(G5:G23,C5:C23,D26,D5:D23,D27)</t>
  </si>
  <si>
    <t>Alternative to SUMIFS</t>
  </si>
  <si>
    <t xml:space="preserve">  &gt;&gt;&gt; =SUMPRODUCT((G5:G23)*(C5:C23=D26)*
                (E5:E23={"USA","Japan"}))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</si>
</sst>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-409]d\-mmm\-yyyy;@"/>
    <numFmt numFmtId="166" formatCode="&quot;$&quot;\ \ 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rgb="FF7F7F7F"/>
      <name val="Calibri"/>
      <family val="2"/>
      <scheme val="minor"/>
    </font>
    <font>
      <b/>
      <i/>
      <sz val="12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0" applyNumberFormat="0" applyFill="0" applyBorder="0" applyAlignment="0" applyProtection="0"/>
  </cellStyleXfs>
  <cellXfs count="51">
    <xf numFmtId="0" fontId="0" fillId="0" borderId="0" xfId="0"/>
    <xf numFmtId="0" fontId="0" fillId="0" borderId="5" xfId="0" applyBorder="1"/>
    <xf numFmtId="0" fontId="0" fillId="0" borderId="6" xfId="0" applyBorder="1"/>
    <xf numFmtId="164" fontId="0" fillId="0" borderId="6" xfId="0" applyNumberFormat="1" applyBorder="1"/>
    <xf numFmtId="44" fontId="0" fillId="0" borderId="7" xfId="1" applyFont="1" applyBorder="1"/>
    <xf numFmtId="0" fontId="0" fillId="0" borderId="8" xfId="0" applyBorder="1"/>
    <xf numFmtId="0" fontId="0" fillId="0" borderId="9" xfId="0" applyBorder="1"/>
    <xf numFmtId="164" fontId="0" fillId="0" borderId="9" xfId="0" applyNumberFormat="1" applyBorder="1"/>
    <xf numFmtId="44" fontId="0" fillId="0" borderId="10" xfId="1" applyFont="1" applyBorder="1"/>
    <xf numFmtId="44" fontId="0" fillId="0" borderId="10" xfId="1" applyFont="1" applyFill="1" applyBorder="1"/>
    <xf numFmtId="0" fontId="0" fillId="0" borderId="11" xfId="0" applyBorder="1"/>
    <xf numFmtId="0" fontId="0" fillId="0" borderId="12" xfId="0" applyBorder="1"/>
    <xf numFmtId="164" fontId="0" fillId="0" borderId="12" xfId="0" applyNumberFormat="1" applyBorder="1"/>
    <xf numFmtId="44" fontId="0" fillId="0" borderId="13" xfId="1" applyFont="1" applyBorder="1"/>
    <xf numFmtId="44" fontId="0" fillId="0" borderId="0" xfId="0" applyNumberFormat="1"/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5" fillId="0" borderId="0" xfId="3" quotePrefix="1" applyFont="1"/>
    <xf numFmtId="0" fontId="2" fillId="3" borderId="1" xfId="2" applyFill="1" applyAlignment="1">
      <alignment horizontal="center"/>
    </xf>
    <xf numFmtId="166" fontId="0" fillId="0" borderId="11" xfId="1" applyNumberFormat="1" applyFont="1" applyBorder="1" applyAlignment="1">
      <alignment horizontal="center"/>
    </xf>
    <xf numFmtId="166" fontId="0" fillId="0" borderId="13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4" fillId="0" borderId="19" xfId="0" applyFont="1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6" fillId="0" borderId="0" xfId="3" quotePrefix="1" applyFont="1"/>
    <xf numFmtId="0" fontId="4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66" fontId="0" fillId="0" borderId="16" xfId="1" applyNumberFormat="1" applyFont="1" applyBorder="1" applyAlignment="1">
      <alignment horizontal="center"/>
    </xf>
    <xf numFmtId="166" fontId="0" fillId="0" borderId="17" xfId="1" applyNumberFormat="1" applyFont="1" applyBorder="1" applyAlignment="1">
      <alignment horizont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6" fillId="0" borderId="0" xfId="3" quotePrefix="1" applyFont="1" applyAlignment="1">
      <alignment horizontal="left" vertical="center" wrapText="1"/>
    </xf>
  </cellXfs>
  <cellStyles count="4">
    <cellStyle name="Currency" xfId="1" builtinId="4"/>
    <cellStyle name="Explanatory Text" xfId="3" builtinId="53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6FF16-228F-44FD-9DC9-CD082D2A3514}">
  <dimension ref="B2:H29"/>
  <sheetViews>
    <sheetView showGridLines="0" workbookViewId="0">
      <selection activeCell="W51" sqref="W51"/>
    </sheetView>
  </sheetViews>
  <sheetFormatPr defaultRowHeight="15" x14ac:dyDescent="0.25"/>
  <cols>
    <col min="1" max="1" width="3.42578125" customWidth="1"/>
    <col min="2" max="2" width="10.85546875" customWidth="1"/>
    <col min="3" max="3" width="11.5703125" customWidth="1"/>
    <col min="5" max="5" width="20" customWidth="1"/>
    <col min="6" max="6" width="17.5703125" customWidth="1"/>
    <col min="7" max="7" width="13" customWidth="1"/>
    <col min="8" max="8" width="10.5703125" customWidth="1"/>
  </cols>
  <sheetData>
    <row r="2" spans="2:8" ht="18" thickBot="1" x14ac:dyDescent="0.35">
      <c r="B2" s="25" t="s">
        <v>38</v>
      </c>
      <c r="C2" s="25"/>
      <c r="D2" s="25"/>
      <c r="E2" s="25"/>
      <c r="F2" s="25"/>
      <c r="G2" s="25"/>
    </row>
    <row r="3" spans="2:8" ht="16.5" thickTop="1" thickBot="1" x14ac:dyDescent="0.3"/>
    <row r="4" spans="2:8" ht="16.5" thickBot="1" x14ac:dyDescent="0.3">
      <c r="B4" s="15" t="s">
        <v>0</v>
      </c>
      <c r="C4" s="16" t="s">
        <v>1</v>
      </c>
      <c r="D4" s="16" t="s">
        <v>2</v>
      </c>
      <c r="E4" s="16" t="s">
        <v>3</v>
      </c>
      <c r="F4" s="16" t="s">
        <v>4</v>
      </c>
      <c r="G4" s="17" t="s">
        <v>35</v>
      </c>
    </row>
    <row r="5" spans="2:8" x14ac:dyDescent="0.25">
      <c r="B5" s="1" t="s">
        <v>5</v>
      </c>
      <c r="C5" s="2" t="s">
        <v>6</v>
      </c>
      <c r="D5" s="2" t="s">
        <v>7</v>
      </c>
      <c r="E5" s="2" t="s">
        <v>8</v>
      </c>
      <c r="F5" s="3">
        <v>44395</v>
      </c>
      <c r="G5" s="4">
        <v>15600</v>
      </c>
      <c r="H5" s="14"/>
    </row>
    <row r="6" spans="2:8" x14ac:dyDescent="0.25">
      <c r="B6" s="5" t="s">
        <v>9</v>
      </c>
      <c r="C6" s="6" t="s">
        <v>10</v>
      </c>
      <c r="D6" s="6" t="s">
        <v>11</v>
      </c>
      <c r="E6" s="6" t="s">
        <v>12</v>
      </c>
      <c r="F6" s="7">
        <v>44393</v>
      </c>
      <c r="G6" s="8">
        <v>19000</v>
      </c>
      <c r="H6" s="14"/>
    </row>
    <row r="7" spans="2:8" x14ac:dyDescent="0.25">
      <c r="B7" s="5" t="s">
        <v>13</v>
      </c>
      <c r="C7" s="6" t="s">
        <v>10</v>
      </c>
      <c r="D7" s="6" t="s">
        <v>14</v>
      </c>
      <c r="E7" s="6" t="s">
        <v>15</v>
      </c>
      <c r="F7" s="7">
        <v>44384</v>
      </c>
      <c r="G7" s="8">
        <v>13000</v>
      </c>
      <c r="H7" s="14"/>
    </row>
    <row r="8" spans="2:8" x14ac:dyDescent="0.25">
      <c r="B8" s="5" t="s">
        <v>5</v>
      </c>
      <c r="C8" s="6" t="s">
        <v>10</v>
      </c>
      <c r="D8" s="6" t="s">
        <v>16</v>
      </c>
      <c r="E8" s="6" t="s">
        <v>8</v>
      </c>
      <c r="F8" s="7">
        <v>44365</v>
      </c>
      <c r="G8" s="8">
        <v>21800</v>
      </c>
      <c r="H8" s="14"/>
    </row>
    <row r="9" spans="2:8" x14ac:dyDescent="0.25">
      <c r="B9" s="5" t="s">
        <v>13</v>
      </c>
      <c r="C9" s="6" t="s">
        <v>6</v>
      </c>
      <c r="D9" s="6" t="s">
        <v>17</v>
      </c>
      <c r="E9" s="6" t="s">
        <v>15</v>
      </c>
      <c r="F9" s="7">
        <v>44363</v>
      </c>
      <c r="G9" s="9">
        <v>9800</v>
      </c>
      <c r="H9" s="14"/>
    </row>
    <row r="10" spans="2:8" x14ac:dyDescent="0.25">
      <c r="B10" s="5" t="s">
        <v>9</v>
      </c>
      <c r="C10" s="6" t="s">
        <v>6</v>
      </c>
      <c r="D10" s="6" t="s">
        <v>18</v>
      </c>
      <c r="E10" s="6" t="s">
        <v>12</v>
      </c>
      <c r="F10" s="7">
        <v>44360</v>
      </c>
      <c r="G10" s="8">
        <v>17000</v>
      </c>
      <c r="H10" s="14"/>
    </row>
    <row r="11" spans="2:8" x14ac:dyDescent="0.25">
      <c r="B11" s="5" t="s">
        <v>19</v>
      </c>
      <c r="C11" s="6" t="s">
        <v>6</v>
      </c>
      <c r="D11" s="6" t="s">
        <v>20</v>
      </c>
      <c r="E11" s="6" t="s">
        <v>21</v>
      </c>
      <c r="F11" s="7">
        <v>44341</v>
      </c>
      <c r="G11" s="8">
        <v>17600</v>
      </c>
      <c r="H11" s="14"/>
    </row>
    <row r="12" spans="2:8" x14ac:dyDescent="0.25">
      <c r="B12" s="5" t="s">
        <v>19</v>
      </c>
      <c r="C12" s="6" t="s">
        <v>10</v>
      </c>
      <c r="D12" s="6" t="s">
        <v>22</v>
      </c>
      <c r="E12" s="6" t="s">
        <v>21</v>
      </c>
      <c r="F12" s="7">
        <v>44335</v>
      </c>
      <c r="G12" s="9">
        <v>17200</v>
      </c>
      <c r="H12" s="14"/>
    </row>
    <row r="13" spans="2:8" x14ac:dyDescent="0.25">
      <c r="B13" s="5" t="s">
        <v>5</v>
      </c>
      <c r="C13" s="6" t="s">
        <v>10</v>
      </c>
      <c r="D13" s="6" t="s">
        <v>23</v>
      </c>
      <c r="E13" s="6" t="s">
        <v>8</v>
      </c>
      <c r="F13" s="7">
        <v>44312</v>
      </c>
      <c r="G13" s="9">
        <v>22000</v>
      </c>
      <c r="H13" s="14"/>
    </row>
    <row r="14" spans="2:8" x14ac:dyDescent="0.25">
      <c r="B14" s="5" t="s">
        <v>24</v>
      </c>
      <c r="C14" s="6" t="s">
        <v>6</v>
      </c>
      <c r="D14" s="6" t="s">
        <v>25</v>
      </c>
      <c r="E14" s="6" t="s">
        <v>21</v>
      </c>
      <c r="F14" s="7">
        <v>44298</v>
      </c>
      <c r="G14" s="8">
        <v>16000</v>
      </c>
      <c r="H14" s="14"/>
    </row>
    <row r="15" spans="2:8" x14ac:dyDescent="0.25">
      <c r="B15" s="5" t="s">
        <v>19</v>
      </c>
      <c r="C15" s="6" t="s">
        <v>6</v>
      </c>
      <c r="D15" s="6" t="s">
        <v>26</v>
      </c>
      <c r="E15" s="6" t="s">
        <v>21</v>
      </c>
      <c r="F15" s="7">
        <v>44279</v>
      </c>
      <c r="G15" s="8">
        <v>19600</v>
      </c>
      <c r="H15" s="14"/>
    </row>
    <row r="16" spans="2:8" x14ac:dyDescent="0.25">
      <c r="B16" s="5" t="s">
        <v>5</v>
      </c>
      <c r="C16" s="6" t="s">
        <v>10</v>
      </c>
      <c r="D16" s="6" t="s">
        <v>27</v>
      </c>
      <c r="E16" s="6" t="s">
        <v>8</v>
      </c>
      <c r="F16" s="7">
        <v>44261</v>
      </c>
      <c r="G16" s="8">
        <v>19800</v>
      </c>
      <c r="H16" s="14"/>
    </row>
    <row r="17" spans="2:8" x14ac:dyDescent="0.25">
      <c r="B17" s="5" t="s">
        <v>9</v>
      </c>
      <c r="C17" s="6" t="s">
        <v>6</v>
      </c>
      <c r="D17" s="6" t="s">
        <v>28</v>
      </c>
      <c r="E17" s="6" t="s">
        <v>12</v>
      </c>
      <c r="F17" s="7">
        <v>44260</v>
      </c>
      <c r="G17" s="8">
        <v>20400</v>
      </c>
      <c r="H17" s="14"/>
    </row>
    <row r="18" spans="2:8" x14ac:dyDescent="0.25">
      <c r="B18" s="5" t="s">
        <v>24</v>
      </c>
      <c r="C18" s="6" t="s">
        <v>10</v>
      </c>
      <c r="D18" s="6" t="s">
        <v>29</v>
      </c>
      <c r="E18" s="6" t="s">
        <v>21</v>
      </c>
      <c r="F18" s="7">
        <v>44244</v>
      </c>
      <c r="G18" s="9">
        <v>12400</v>
      </c>
      <c r="H18" s="14"/>
    </row>
    <row r="19" spans="2:8" x14ac:dyDescent="0.25">
      <c r="B19" s="5" t="s">
        <v>19</v>
      </c>
      <c r="C19" s="6" t="s">
        <v>6</v>
      </c>
      <c r="D19" s="6" t="s">
        <v>30</v>
      </c>
      <c r="E19" s="6" t="s">
        <v>21</v>
      </c>
      <c r="F19" s="7">
        <v>44242</v>
      </c>
      <c r="G19" s="8">
        <v>18400</v>
      </c>
      <c r="H19" s="14"/>
    </row>
    <row r="20" spans="2:8" x14ac:dyDescent="0.25">
      <c r="B20" s="5" t="s">
        <v>19</v>
      </c>
      <c r="C20" s="6" t="s">
        <v>10</v>
      </c>
      <c r="D20" s="6" t="s">
        <v>31</v>
      </c>
      <c r="E20" s="6" t="s">
        <v>21</v>
      </c>
      <c r="F20" s="7">
        <v>44231</v>
      </c>
      <c r="G20" s="8">
        <v>20000</v>
      </c>
      <c r="H20" s="14"/>
    </row>
    <row r="21" spans="2:8" x14ac:dyDescent="0.25">
      <c r="B21" s="5" t="s">
        <v>9</v>
      </c>
      <c r="C21" s="6" t="s">
        <v>10</v>
      </c>
      <c r="D21" s="6" t="s">
        <v>32</v>
      </c>
      <c r="E21" s="6" t="s">
        <v>12</v>
      </c>
      <c r="F21" s="7">
        <v>44226</v>
      </c>
      <c r="G21" s="8">
        <v>13400</v>
      </c>
      <c r="H21" s="14"/>
    </row>
    <row r="22" spans="2:8" x14ac:dyDescent="0.25">
      <c r="B22" s="5" t="s">
        <v>24</v>
      </c>
      <c r="C22" s="6" t="s">
        <v>6</v>
      </c>
      <c r="D22" s="6" t="s">
        <v>33</v>
      </c>
      <c r="E22" s="6" t="s">
        <v>21</v>
      </c>
      <c r="F22" s="7">
        <v>44215</v>
      </c>
      <c r="G22" s="8">
        <v>17400</v>
      </c>
      <c r="H22" s="14"/>
    </row>
    <row r="23" spans="2:8" ht="15.75" thickBot="1" x14ac:dyDescent="0.3">
      <c r="B23" s="10" t="s">
        <v>13</v>
      </c>
      <c r="C23" s="11" t="s">
        <v>10</v>
      </c>
      <c r="D23" s="11" t="s">
        <v>34</v>
      </c>
      <c r="E23" s="11" t="s">
        <v>15</v>
      </c>
      <c r="F23" s="12">
        <v>44197</v>
      </c>
      <c r="G23" s="13">
        <v>24000</v>
      </c>
      <c r="H23" s="14"/>
    </row>
    <row r="24" spans="2:8" ht="15.75" thickBot="1" x14ac:dyDescent="0.3"/>
    <row r="25" spans="2:8" ht="15.75" x14ac:dyDescent="0.25">
      <c r="B25" s="18" t="s">
        <v>36</v>
      </c>
      <c r="C25" s="19"/>
    </row>
    <row r="26" spans="2:8" ht="16.5" thickBot="1" x14ac:dyDescent="0.3">
      <c r="B26" s="20" t="s">
        <v>0</v>
      </c>
      <c r="C26" s="21" t="s">
        <v>9</v>
      </c>
    </row>
    <row r="27" spans="2:8" ht="15.75" thickBot="1" x14ac:dyDescent="0.3"/>
    <row r="28" spans="2:8" ht="15.75" x14ac:dyDescent="0.25">
      <c r="B28" s="18" t="s">
        <v>37</v>
      </c>
      <c r="C28" s="19"/>
    </row>
    <row r="29" spans="2:8" ht="16.5" thickBot="1" x14ac:dyDescent="0.3">
      <c r="B29" s="26">
        <f>SUMIFS(G5:G23,B5:B23,C26)</f>
        <v>69800</v>
      </c>
      <c r="C29" s="27"/>
      <c r="D29" s="38" t="s">
        <v>39</v>
      </c>
    </row>
  </sheetData>
  <mergeCells count="4">
    <mergeCell ref="B2:G2"/>
    <mergeCell ref="B25:C25"/>
    <mergeCell ref="B28:C28"/>
    <mergeCell ref="B29:C2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0554F-C91D-45CA-8578-5F4DC7FB237F}">
  <dimension ref="B2:G30"/>
  <sheetViews>
    <sheetView showGridLines="0" workbookViewId="0">
      <selection activeCell="B2" sqref="B2:G30"/>
    </sheetView>
  </sheetViews>
  <sheetFormatPr defaultRowHeight="15" x14ac:dyDescent="0.25"/>
  <cols>
    <col min="1" max="1" width="3.28515625" customWidth="1"/>
    <col min="2" max="2" width="9.7109375" customWidth="1"/>
    <col min="3" max="3" width="11" customWidth="1"/>
    <col min="4" max="4" width="11.28515625" customWidth="1"/>
    <col min="5" max="5" width="19.42578125" customWidth="1"/>
    <col min="6" max="6" width="17.5703125" customWidth="1"/>
    <col min="7" max="7" width="13.28515625" customWidth="1"/>
    <col min="8" max="8" width="10.5703125" customWidth="1"/>
  </cols>
  <sheetData>
    <row r="2" spans="2:7" ht="18" thickBot="1" x14ac:dyDescent="0.35">
      <c r="B2" s="25" t="s">
        <v>40</v>
      </c>
      <c r="C2" s="25"/>
      <c r="D2" s="25"/>
      <c r="E2" s="25"/>
      <c r="F2" s="25"/>
      <c r="G2" s="25"/>
    </row>
    <row r="3" spans="2:7" ht="16.5" thickTop="1" thickBot="1" x14ac:dyDescent="0.3"/>
    <row r="4" spans="2:7" ht="16.5" thickBot="1" x14ac:dyDescent="0.3">
      <c r="B4" s="15" t="s">
        <v>0</v>
      </c>
      <c r="C4" s="16" t="s">
        <v>1</v>
      </c>
      <c r="D4" s="16" t="s">
        <v>2</v>
      </c>
      <c r="E4" s="16" t="s">
        <v>3</v>
      </c>
      <c r="F4" s="16" t="s">
        <v>4</v>
      </c>
      <c r="G4" s="17" t="s">
        <v>35</v>
      </c>
    </row>
    <row r="5" spans="2:7" x14ac:dyDescent="0.25">
      <c r="B5" s="1" t="s">
        <v>5</v>
      </c>
      <c r="C5" s="2" t="s">
        <v>6</v>
      </c>
      <c r="D5" s="2" t="s">
        <v>7</v>
      </c>
      <c r="E5" s="2" t="s">
        <v>8</v>
      </c>
      <c r="F5" s="3">
        <v>44395</v>
      </c>
      <c r="G5" s="4">
        <v>15600</v>
      </c>
    </row>
    <row r="6" spans="2:7" x14ac:dyDescent="0.25">
      <c r="B6" s="5" t="s">
        <v>9</v>
      </c>
      <c r="C6" s="6" t="s">
        <v>10</v>
      </c>
      <c r="D6" s="6" t="s">
        <v>11</v>
      </c>
      <c r="E6" s="6" t="s">
        <v>12</v>
      </c>
      <c r="F6" s="7">
        <v>44393</v>
      </c>
      <c r="G6" s="8">
        <v>19000</v>
      </c>
    </row>
    <row r="7" spans="2:7" x14ac:dyDescent="0.25">
      <c r="B7" s="5" t="s">
        <v>13</v>
      </c>
      <c r="C7" s="6" t="s">
        <v>10</v>
      </c>
      <c r="D7" s="6" t="s">
        <v>14</v>
      </c>
      <c r="E7" s="6" t="s">
        <v>15</v>
      </c>
      <c r="F7" s="7">
        <v>44384</v>
      </c>
      <c r="G7" s="8">
        <v>13000</v>
      </c>
    </row>
    <row r="8" spans="2:7" x14ac:dyDescent="0.25">
      <c r="B8" s="5" t="s">
        <v>5</v>
      </c>
      <c r="C8" s="6" t="s">
        <v>10</v>
      </c>
      <c r="D8" s="6" t="s">
        <v>16</v>
      </c>
      <c r="E8" s="6" t="s">
        <v>8</v>
      </c>
      <c r="F8" s="7">
        <v>44365</v>
      </c>
      <c r="G8" s="8">
        <v>21800</v>
      </c>
    </row>
    <row r="9" spans="2:7" x14ac:dyDescent="0.25">
      <c r="B9" s="5" t="s">
        <v>13</v>
      </c>
      <c r="C9" s="6" t="s">
        <v>6</v>
      </c>
      <c r="D9" s="6" t="s">
        <v>17</v>
      </c>
      <c r="E9" s="6" t="s">
        <v>15</v>
      </c>
      <c r="F9" s="7">
        <v>44363</v>
      </c>
      <c r="G9" s="9">
        <v>9800</v>
      </c>
    </row>
    <row r="10" spans="2:7" x14ac:dyDescent="0.25">
      <c r="B10" s="5" t="s">
        <v>9</v>
      </c>
      <c r="C10" s="6" t="s">
        <v>6</v>
      </c>
      <c r="D10" s="6" t="s">
        <v>18</v>
      </c>
      <c r="E10" s="6" t="s">
        <v>12</v>
      </c>
      <c r="F10" s="7">
        <v>44360</v>
      </c>
      <c r="G10" s="8">
        <v>17000</v>
      </c>
    </row>
    <row r="11" spans="2:7" x14ac:dyDescent="0.25">
      <c r="B11" s="5" t="s">
        <v>19</v>
      </c>
      <c r="C11" s="6" t="s">
        <v>6</v>
      </c>
      <c r="D11" s="6" t="s">
        <v>20</v>
      </c>
      <c r="E11" s="6" t="s">
        <v>21</v>
      </c>
      <c r="F11" s="7">
        <v>44341</v>
      </c>
      <c r="G11" s="8">
        <v>17600</v>
      </c>
    </row>
    <row r="12" spans="2:7" x14ac:dyDescent="0.25">
      <c r="B12" s="5" t="s">
        <v>19</v>
      </c>
      <c r="C12" s="6" t="s">
        <v>10</v>
      </c>
      <c r="D12" s="6" t="s">
        <v>22</v>
      </c>
      <c r="E12" s="6" t="s">
        <v>21</v>
      </c>
      <c r="F12" s="7">
        <v>44335</v>
      </c>
      <c r="G12" s="9">
        <v>17200</v>
      </c>
    </row>
    <row r="13" spans="2:7" x14ac:dyDescent="0.25">
      <c r="B13" s="5" t="s">
        <v>5</v>
      </c>
      <c r="C13" s="6" t="s">
        <v>10</v>
      </c>
      <c r="D13" s="6" t="s">
        <v>23</v>
      </c>
      <c r="E13" s="6" t="s">
        <v>8</v>
      </c>
      <c r="F13" s="7">
        <v>44312</v>
      </c>
      <c r="G13" s="9">
        <v>22000</v>
      </c>
    </row>
    <row r="14" spans="2:7" x14ac:dyDescent="0.25">
      <c r="B14" s="5" t="s">
        <v>24</v>
      </c>
      <c r="C14" s="6" t="s">
        <v>6</v>
      </c>
      <c r="D14" s="6" t="s">
        <v>25</v>
      </c>
      <c r="E14" s="6" t="s">
        <v>21</v>
      </c>
      <c r="F14" s="7">
        <v>44298</v>
      </c>
      <c r="G14" s="8">
        <v>16000</v>
      </c>
    </row>
    <row r="15" spans="2:7" x14ac:dyDescent="0.25">
      <c r="B15" s="5" t="s">
        <v>19</v>
      </c>
      <c r="C15" s="6" t="s">
        <v>6</v>
      </c>
      <c r="D15" s="6" t="s">
        <v>26</v>
      </c>
      <c r="E15" s="6" t="s">
        <v>21</v>
      </c>
      <c r="F15" s="7">
        <v>44279</v>
      </c>
      <c r="G15" s="8">
        <v>19600</v>
      </c>
    </row>
    <row r="16" spans="2:7" x14ac:dyDescent="0.25">
      <c r="B16" s="5" t="s">
        <v>5</v>
      </c>
      <c r="C16" s="6" t="s">
        <v>10</v>
      </c>
      <c r="D16" s="6" t="s">
        <v>27</v>
      </c>
      <c r="E16" s="6" t="s">
        <v>8</v>
      </c>
      <c r="F16" s="7">
        <v>44261</v>
      </c>
      <c r="G16" s="8">
        <v>19800</v>
      </c>
    </row>
    <row r="17" spans="2:7" x14ac:dyDescent="0.25">
      <c r="B17" s="5" t="s">
        <v>9</v>
      </c>
      <c r="C17" s="6" t="s">
        <v>6</v>
      </c>
      <c r="D17" s="6" t="s">
        <v>28</v>
      </c>
      <c r="E17" s="6" t="s">
        <v>12</v>
      </c>
      <c r="F17" s="7">
        <v>44260</v>
      </c>
      <c r="G17" s="8">
        <v>20400</v>
      </c>
    </row>
    <row r="18" spans="2:7" x14ac:dyDescent="0.25">
      <c r="B18" s="5" t="s">
        <v>24</v>
      </c>
      <c r="C18" s="6" t="s">
        <v>10</v>
      </c>
      <c r="D18" s="6" t="s">
        <v>29</v>
      </c>
      <c r="E18" s="6" t="s">
        <v>21</v>
      </c>
      <c r="F18" s="7">
        <v>44244</v>
      </c>
      <c r="G18" s="9">
        <v>12400</v>
      </c>
    </row>
    <row r="19" spans="2:7" x14ac:dyDescent="0.25">
      <c r="B19" s="5" t="s">
        <v>19</v>
      </c>
      <c r="C19" s="6" t="s">
        <v>6</v>
      </c>
      <c r="D19" s="6" t="s">
        <v>30</v>
      </c>
      <c r="E19" s="6" t="s">
        <v>21</v>
      </c>
      <c r="F19" s="7">
        <v>44242</v>
      </c>
      <c r="G19" s="8">
        <v>18400</v>
      </c>
    </row>
    <row r="20" spans="2:7" x14ac:dyDescent="0.25">
      <c r="B20" s="5" t="s">
        <v>19</v>
      </c>
      <c r="C20" s="6" t="s">
        <v>10</v>
      </c>
      <c r="D20" s="6" t="s">
        <v>31</v>
      </c>
      <c r="E20" s="6" t="s">
        <v>21</v>
      </c>
      <c r="F20" s="7">
        <v>44231</v>
      </c>
      <c r="G20" s="8">
        <v>20000</v>
      </c>
    </row>
    <row r="21" spans="2:7" x14ac:dyDescent="0.25">
      <c r="B21" s="5" t="s">
        <v>9</v>
      </c>
      <c r="C21" s="6" t="s">
        <v>10</v>
      </c>
      <c r="D21" s="6" t="s">
        <v>32</v>
      </c>
      <c r="E21" s="6" t="s">
        <v>12</v>
      </c>
      <c r="F21" s="7">
        <v>44226</v>
      </c>
      <c r="G21" s="8">
        <v>13400</v>
      </c>
    </row>
    <row r="22" spans="2:7" x14ac:dyDescent="0.25">
      <c r="B22" s="5" t="s">
        <v>24</v>
      </c>
      <c r="C22" s="6" t="s">
        <v>6</v>
      </c>
      <c r="D22" s="6" t="s">
        <v>33</v>
      </c>
      <c r="E22" s="6" t="s">
        <v>21</v>
      </c>
      <c r="F22" s="7">
        <v>44215</v>
      </c>
      <c r="G22" s="8">
        <v>17400</v>
      </c>
    </row>
    <row r="23" spans="2:7" ht="15.75" thickBot="1" x14ac:dyDescent="0.3">
      <c r="B23" s="10" t="s">
        <v>13</v>
      </c>
      <c r="C23" s="11" t="s">
        <v>10</v>
      </c>
      <c r="D23" s="11" t="s">
        <v>34</v>
      </c>
      <c r="E23" s="11" t="s">
        <v>15</v>
      </c>
      <c r="F23" s="12">
        <v>44197</v>
      </c>
      <c r="G23" s="13">
        <v>24000</v>
      </c>
    </row>
    <row r="24" spans="2:7" ht="15.75" thickBot="1" x14ac:dyDescent="0.3"/>
    <row r="25" spans="2:7" ht="15.75" x14ac:dyDescent="0.25">
      <c r="B25" s="18" t="s">
        <v>36</v>
      </c>
      <c r="C25" s="30"/>
      <c r="D25" s="30"/>
      <c r="E25" s="19"/>
    </row>
    <row r="26" spans="2:7" ht="15.75" x14ac:dyDescent="0.25">
      <c r="B26" s="31" t="s">
        <v>1</v>
      </c>
      <c r="C26" s="22"/>
      <c r="D26" s="23" t="s">
        <v>10</v>
      </c>
      <c r="E26" s="32"/>
    </row>
    <row r="27" spans="2:7" ht="16.5" thickBot="1" x14ac:dyDescent="0.3">
      <c r="B27" s="29" t="s">
        <v>4</v>
      </c>
      <c r="C27" s="33"/>
      <c r="D27" s="34" t="s">
        <v>41</v>
      </c>
      <c r="E27" s="35"/>
    </row>
    <row r="28" spans="2:7" ht="15.75" thickBot="1" x14ac:dyDescent="0.3"/>
    <row r="29" spans="2:7" ht="15.75" x14ac:dyDescent="0.25">
      <c r="B29" s="36" t="s">
        <v>37</v>
      </c>
      <c r="C29" s="37"/>
      <c r="D29" s="24"/>
    </row>
    <row r="30" spans="2:7" ht="16.5" thickBot="1" x14ac:dyDescent="0.3">
      <c r="B30" s="26">
        <f>SUMIFS(G5:G23,C5:C23,D26,F5:F23,"&gt;4/30/2021")</f>
        <v>71000</v>
      </c>
      <c r="C30" s="27"/>
      <c r="D30" s="38" t="s">
        <v>42</v>
      </c>
    </row>
  </sheetData>
  <mergeCells count="8">
    <mergeCell ref="B2:G2"/>
    <mergeCell ref="B30:C30"/>
    <mergeCell ref="B25:E25"/>
    <mergeCell ref="B26:C26"/>
    <mergeCell ref="D26:E26"/>
    <mergeCell ref="B27:C27"/>
    <mergeCell ref="D27:E27"/>
    <mergeCell ref="B29:C2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95DB3-758F-4335-8FA2-E8D9D2E1699F}">
  <dimension ref="B2:G30"/>
  <sheetViews>
    <sheetView showGridLines="0" workbookViewId="0">
      <selection activeCell="B2" sqref="B2:G30"/>
    </sheetView>
  </sheetViews>
  <sheetFormatPr defaultRowHeight="15" x14ac:dyDescent="0.25"/>
  <cols>
    <col min="1" max="1" width="3.42578125" customWidth="1"/>
    <col min="2" max="2" width="10.28515625" customWidth="1"/>
    <col min="3" max="3" width="11.42578125" customWidth="1"/>
    <col min="4" max="4" width="9.42578125" customWidth="1"/>
    <col min="5" max="5" width="20.28515625" customWidth="1"/>
    <col min="6" max="6" width="17.7109375" customWidth="1"/>
    <col min="7" max="7" width="13.42578125" customWidth="1"/>
    <col min="8" max="8" width="11.85546875" customWidth="1"/>
  </cols>
  <sheetData>
    <row r="2" spans="2:7" ht="18" thickBot="1" x14ac:dyDescent="0.35">
      <c r="B2" s="25" t="s">
        <v>47</v>
      </c>
      <c r="C2" s="25"/>
      <c r="D2" s="25"/>
      <c r="E2" s="25"/>
      <c r="F2" s="25"/>
      <c r="G2" s="25"/>
    </row>
    <row r="3" spans="2:7" ht="16.5" thickTop="1" thickBot="1" x14ac:dyDescent="0.3"/>
    <row r="4" spans="2:7" ht="16.5" thickBot="1" x14ac:dyDescent="0.3">
      <c r="B4" s="15" t="s">
        <v>0</v>
      </c>
      <c r="C4" s="16" t="s">
        <v>1</v>
      </c>
      <c r="D4" s="16" t="s">
        <v>2</v>
      </c>
      <c r="E4" s="16" t="s">
        <v>3</v>
      </c>
      <c r="F4" s="16" t="s">
        <v>4</v>
      </c>
      <c r="G4" s="17" t="s">
        <v>35</v>
      </c>
    </row>
    <row r="5" spans="2:7" x14ac:dyDescent="0.25">
      <c r="B5" s="1" t="s">
        <v>5</v>
      </c>
      <c r="C5" s="2" t="s">
        <v>6</v>
      </c>
      <c r="D5" s="2" t="s">
        <v>7</v>
      </c>
      <c r="E5" s="2" t="s">
        <v>8</v>
      </c>
      <c r="F5" s="3">
        <v>44395</v>
      </c>
      <c r="G5" s="4">
        <v>15600</v>
      </c>
    </row>
    <row r="6" spans="2:7" x14ac:dyDescent="0.25">
      <c r="B6" s="5" t="s">
        <v>9</v>
      </c>
      <c r="C6" s="6" t="s">
        <v>10</v>
      </c>
      <c r="D6" s="6" t="s">
        <v>11</v>
      </c>
      <c r="E6" s="6"/>
      <c r="F6" s="7">
        <v>44393</v>
      </c>
      <c r="G6" s="8">
        <v>19000</v>
      </c>
    </row>
    <row r="7" spans="2:7" x14ac:dyDescent="0.25">
      <c r="B7" s="5" t="s">
        <v>13</v>
      </c>
      <c r="C7" s="6" t="s">
        <v>10</v>
      </c>
      <c r="D7" s="6" t="s">
        <v>14</v>
      </c>
      <c r="E7" s="6" t="s">
        <v>15</v>
      </c>
      <c r="F7" s="7">
        <v>44384</v>
      </c>
      <c r="G7" s="8">
        <v>13000</v>
      </c>
    </row>
    <row r="8" spans="2:7" x14ac:dyDescent="0.25">
      <c r="B8" s="5" t="s">
        <v>5</v>
      </c>
      <c r="C8" s="6" t="s">
        <v>10</v>
      </c>
      <c r="D8" s="6" t="s">
        <v>16</v>
      </c>
      <c r="E8" s="6" t="s">
        <v>8</v>
      </c>
      <c r="F8" s="7">
        <v>44365</v>
      </c>
      <c r="G8" s="8">
        <v>21800</v>
      </c>
    </row>
    <row r="9" spans="2:7" x14ac:dyDescent="0.25">
      <c r="B9" s="5" t="s">
        <v>13</v>
      </c>
      <c r="C9" s="6" t="s">
        <v>6</v>
      </c>
      <c r="D9" s="6" t="s">
        <v>17</v>
      </c>
      <c r="E9" s="6" t="s">
        <v>15</v>
      </c>
      <c r="F9" s="7">
        <v>44363</v>
      </c>
      <c r="G9" s="9">
        <v>9800</v>
      </c>
    </row>
    <row r="10" spans="2:7" x14ac:dyDescent="0.25">
      <c r="B10" s="5" t="s">
        <v>9</v>
      </c>
      <c r="C10" s="6" t="s">
        <v>6</v>
      </c>
      <c r="D10" s="6" t="s">
        <v>18</v>
      </c>
      <c r="E10" s="6" t="s">
        <v>12</v>
      </c>
      <c r="F10" s="7">
        <v>44360</v>
      </c>
      <c r="G10" s="8">
        <v>17000</v>
      </c>
    </row>
    <row r="11" spans="2:7" x14ac:dyDescent="0.25">
      <c r="B11" s="5" t="s">
        <v>19</v>
      </c>
      <c r="C11" s="6" t="s">
        <v>6</v>
      </c>
      <c r="D11" s="6"/>
      <c r="E11" s="6" t="s">
        <v>21</v>
      </c>
      <c r="F11" s="7">
        <v>44341</v>
      </c>
      <c r="G11" s="8">
        <v>17600</v>
      </c>
    </row>
    <row r="12" spans="2:7" x14ac:dyDescent="0.25">
      <c r="B12" s="5" t="s">
        <v>19</v>
      </c>
      <c r="C12" s="6" t="s">
        <v>10</v>
      </c>
      <c r="D12" s="6" t="s">
        <v>22</v>
      </c>
      <c r="E12" s="6" t="s">
        <v>21</v>
      </c>
      <c r="F12" s="7">
        <v>44335</v>
      </c>
      <c r="G12" s="9">
        <v>17200</v>
      </c>
    </row>
    <row r="13" spans="2:7" x14ac:dyDescent="0.25">
      <c r="B13" s="5" t="s">
        <v>5</v>
      </c>
      <c r="C13" s="6" t="s">
        <v>10</v>
      </c>
      <c r="D13" s="6" t="s">
        <v>23</v>
      </c>
      <c r="E13" s="6" t="s">
        <v>8</v>
      </c>
      <c r="F13" s="7">
        <v>44312</v>
      </c>
      <c r="G13" s="9">
        <v>22000</v>
      </c>
    </row>
    <row r="14" spans="2:7" x14ac:dyDescent="0.25">
      <c r="B14" s="5" t="s">
        <v>24</v>
      </c>
      <c r="C14" s="6" t="s">
        <v>6</v>
      </c>
      <c r="D14" s="6" t="s">
        <v>25</v>
      </c>
      <c r="E14" s="6"/>
      <c r="F14" s="7">
        <v>44298</v>
      </c>
      <c r="G14" s="8">
        <v>16000</v>
      </c>
    </row>
    <row r="15" spans="2:7" x14ac:dyDescent="0.25">
      <c r="B15" s="5" t="s">
        <v>19</v>
      </c>
      <c r="C15" s="6" t="s">
        <v>6</v>
      </c>
      <c r="D15" s="6"/>
      <c r="E15" s="6" t="s">
        <v>21</v>
      </c>
      <c r="F15" s="7">
        <v>44279</v>
      </c>
      <c r="G15" s="8">
        <v>19600</v>
      </c>
    </row>
    <row r="16" spans="2:7" x14ac:dyDescent="0.25">
      <c r="B16" s="5" t="s">
        <v>5</v>
      </c>
      <c r="C16" s="6" t="s">
        <v>10</v>
      </c>
      <c r="D16" s="6" t="s">
        <v>27</v>
      </c>
      <c r="E16" s="6" t="s">
        <v>8</v>
      </c>
      <c r="F16" s="7">
        <v>44261</v>
      </c>
      <c r="G16" s="8">
        <v>19800</v>
      </c>
    </row>
    <row r="17" spans="2:7" x14ac:dyDescent="0.25">
      <c r="B17" s="5" t="s">
        <v>9</v>
      </c>
      <c r="C17" s="6" t="s">
        <v>6</v>
      </c>
      <c r="D17" s="6" t="s">
        <v>28</v>
      </c>
      <c r="E17" s="6"/>
      <c r="F17" s="7">
        <v>44260</v>
      </c>
      <c r="G17" s="8">
        <v>20400</v>
      </c>
    </row>
    <row r="18" spans="2:7" x14ac:dyDescent="0.25">
      <c r="B18" s="5" t="s">
        <v>24</v>
      </c>
      <c r="C18" s="6" t="s">
        <v>10</v>
      </c>
      <c r="D18" s="6"/>
      <c r="E18" s="6" t="s">
        <v>21</v>
      </c>
      <c r="F18" s="7">
        <v>44244</v>
      </c>
      <c r="G18" s="9">
        <v>12400</v>
      </c>
    </row>
    <row r="19" spans="2:7" x14ac:dyDescent="0.25">
      <c r="B19" s="5" t="s">
        <v>19</v>
      </c>
      <c r="C19" s="6" t="s">
        <v>6</v>
      </c>
      <c r="D19" s="6" t="s">
        <v>30</v>
      </c>
      <c r="E19" s="6" t="s">
        <v>21</v>
      </c>
      <c r="F19" s="7">
        <v>44242</v>
      </c>
      <c r="G19" s="8">
        <v>18400</v>
      </c>
    </row>
    <row r="20" spans="2:7" x14ac:dyDescent="0.25">
      <c r="B20" s="5" t="s">
        <v>19</v>
      </c>
      <c r="C20" s="6" t="s">
        <v>10</v>
      </c>
      <c r="D20" s="6" t="s">
        <v>31</v>
      </c>
      <c r="E20" s="6" t="s">
        <v>21</v>
      </c>
      <c r="F20" s="7">
        <v>44231</v>
      </c>
      <c r="G20" s="8">
        <v>20000</v>
      </c>
    </row>
    <row r="21" spans="2:7" x14ac:dyDescent="0.25">
      <c r="B21" s="5" t="s">
        <v>9</v>
      </c>
      <c r="C21" s="6" t="s">
        <v>10</v>
      </c>
      <c r="D21" s="6"/>
      <c r="E21" s="6" t="s">
        <v>12</v>
      </c>
      <c r="F21" s="7">
        <v>44226</v>
      </c>
      <c r="G21" s="8">
        <v>13400</v>
      </c>
    </row>
    <row r="22" spans="2:7" x14ac:dyDescent="0.25">
      <c r="B22" s="5" t="s">
        <v>24</v>
      </c>
      <c r="C22" s="6" t="s">
        <v>6</v>
      </c>
      <c r="D22" s="6" t="s">
        <v>33</v>
      </c>
      <c r="E22" s="6"/>
      <c r="F22" s="7">
        <v>44215</v>
      </c>
      <c r="G22" s="8">
        <v>17400</v>
      </c>
    </row>
    <row r="23" spans="2:7" ht="15.75" thickBot="1" x14ac:dyDescent="0.3">
      <c r="B23" s="10" t="s">
        <v>13</v>
      </c>
      <c r="C23" s="11" t="s">
        <v>10</v>
      </c>
      <c r="D23" s="11" t="s">
        <v>34</v>
      </c>
      <c r="E23" s="11" t="s">
        <v>15</v>
      </c>
      <c r="F23" s="12">
        <v>44197</v>
      </c>
      <c r="G23" s="13">
        <v>24000</v>
      </c>
    </row>
    <row r="24" spans="2:7" ht="15.75" thickBot="1" x14ac:dyDescent="0.3"/>
    <row r="25" spans="2:7" ht="15.75" x14ac:dyDescent="0.25">
      <c r="B25" s="18" t="s">
        <v>36</v>
      </c>
      <c r="C25" s="30"/>
      <c r="D25" s="30"/>
      <c r="E25" s="19"/>
    </row>
    <row r="26" spans="2:7" ht="15.75" x14ac:dyDescent="0.25">
      <c r="B26" s="31" t="s">
        <v>1</v>
      </c>
      <c r="C26" s="22"/>
      <c r="D26" s="23" t="s">
        <v>10</v>
      </c>
      <c r="E26" s="32"/>
    </row>
    <row r="27" spans="2:7" ht="16.5" thickBot="1" x14ac:dyDescent="0.3">
      <c r="B27" s="29" t="s">
        <v>44</v>
      </c>
      <c r="C27" s="33"/>
      <c r="D27" s="34" t="s">
        <v>45</v>
      </c>
      <c r="E27" s="35"/>
    </row>
    <row r="28" spans="2:7" ht="15.75" thickBot="1" x14ac:dyDescent="0.3"/>
    <row r="29" spans="2:7" ht="15.75" x14ac:dyDescent="0.25">
      <c r="B29" s="36" t="s">
        <v>37</v>
      </c>
      <c r="C29" s="37"/>
      <c r="D29" s="24"/>
    </row>
    <row r="30" spans="2:7" ht="16.5" thickBot="1" x14ac:dyDescent="0.3">
      <c r="B30" s="26">
        <f>SUMIFS(G5:G23,C5:C23,D26,D5:D23,"&lt;&gt;",E5:E23,"&lt;&gt;")</f>
        <v>137800</v>
      </c>
      <c r="C30" s="27"/>
      <c r="D30" s="38" t="s">
        <v>46</v>
      </c>
    </row>
  </sheetData>
  <mergeCells count="8">
    <mergeCell ref="B29:C29"/>
    <mergeCell ref="B30:C30"/>
    <mergeCell ref="B2:G2"/>
    <mergeCell ref="B25:E25"/>
    <mergeCell ref="B26:C26"/>
    <mergeCell ref="D26:E26"/>
    <mergeCell ref="B27:C27"/>
    <mergeCell ref="D27:E2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9CD71-39EA-47CF-81D8-D71F8B8E5251}">
  <dimension ref="B2:G31"/>
  <sheetViews>
    <sheetView showGridLines="0" workbookViewId="0">
      <selection activeCell="B30" sqref="B30:C30"/>
    </sheetView>
  </sheetViews>
  <sheetFormatPr defaultRowHeight="15" x14ac:dyDescent="0.25"/>
  <cols>
    <col min="1" max="1" width="3.28515625" customWidth="1"/>
    <col min="2" max="2" width="10.140625" customWidth="1"/>
    <col min="3" max="3" width="11" customWidth="1"/>
    <col min="4" max="4" width="10.140625" customWidth="1"/>
    <col min="5" max="5" width="20.7109375" customWidth="1"/>
    <col min="6" max="6" width="18.140625" customWidth="1"/>
    <col min="7" max="7" width="13.7109375" customWidth="1"/>
    <col min="8" max="8" width="10.7109375" customWidth="1"/>
  </cols>
  <sheetData>
    <row r="2" spans="2:7" ht="18" thickBot="1" x14ac:dyDescent="0.35">
      <c r="B2" s="25" t="s">
        <v>48</v>
      </c>
      <c r="C2" s="25"/>
      <c r="D2" s="25"/>
      <c r="E2" s="25"/>
      <c r="F2" s="25"/>
      <c r="G2" s="25"/>
    </row>
    <row r="3" spans="2:7" ht="16.5" thickTop="1" thickBot="1" x14ac:dyDescent="0.3"/>
    <row r="4" spans="2:7" ht="16.5" thickBot="1" x14ac:dyDescent="0.3">
      <c r="B4" s="15" t="s">
        <v>0</v>
      </c>
      <c r="C4" s="16" t="s">
        <v>1</v>
      </c>
      <c r="D4" s="16" t="s">
        <v>2</v>
      </c>
      <c r="E4" s="16" t="s">
        <v>3</v>
      </c>
      <c r="F4" s="16" t="s">
        <v>4</v>
      </c>
      <c r="G4" s="17" t="s">
        <v>35</v>
      </c>
    </row>
    <row r="5" spans="2:7" x14ac:dyDescent="0.25">
      <c r="B5" s="1" t="s">
        <v>5</v>
      </c>
      <c r="C5" s="2" t="s">
        <v>6</v>
      </c>
      <c r="D5" s="2" t="s">
        <v>7</v>
      </c>
      <c r="E5" s="2" t="s">
        <v>8</v>
      </c>
      <c r="F5" s="3">
        <v>44395</v>
      </c>
      <c r="G5" s="4">
        <v>15600</v>
      </c>
    </row>
    <row r="6" spans="2:7" x14ac:dyDescent="0.25">
      <c r="B6" s="5" t="s">
        <v>9</v>
      </c>
      <c r="C6" s="6" t="s">
        <v>10</v>
      </c>
      <c r="D6" s="6" t="s">
        <v>11</v>
      </c>
      <c r="E6" s="6" t="s">
        <v>12</v>
      </c>
      <c r="F6" s="7">
        <v>44393</v>
      </c>
      <c r="G6" s="8">
        <v>19000</v>
      </c>
    </row>
    <row r="7" spans="2:7" x14ac:dyDescent="0.25">
      <c r="B7" s="5" t="s">
        <v>13</v>
      </c>
      <c r="C7" s="6" t="s">
        <v>10</v>
      </c>
      <c r="D7" s="6" t="s">
        <v>14</v>
      </c>
      <c r="E7" s="6" t="s">
        <v>15</v>
      </c>
      <c r="F7" s="7">
        <v>44384</v>
      </c>
      <c r="G7" s="8">
        <v>13000</v>
      </c>
    </row>
    <row r="8" spans="2:7" x14ac:dyDescent="0.25">
      <c r="B8" s="5" t="s">
        <v>5</v>
      </c>
      <c r="C8" s="6" t="s">
        <v>10</v>
      </c>
      <c r="D8" s="6" t="s">
        <v>16</v>
      </c>
      <c r="E8" s="6" t="s">
        <v>8</v>
      </c>
      <c r="F8" s="7">
        <v>44365</v>
      </c>
      <c r="G8" s="8">
        <v>21800</v>
      </c>
    </row>
    <row r="9" spans="2:7" x14ac:dyDescent="0.25">
      <c r="B9" s="5" t="s">
        <v>13</v>
      </c>
      <c r="C9" s="6" t="s">
        <v>6</v>
      </c>
      <c r="D9" s="6" t="s">
        <v>17</v>
      </c>
      <c r="E9" s="6" t="s">
        <v>15</v>
      </c>
      <c r="F9" s="7">
        <v>44363</v>
      </c>
      <c r="G9" s="9">
        <v>9800</v>
      </c>
    </row>
    <row r="10" spans="2:7" x14ac:dyDescent="0.25">
      <c r="B10" s="5" t="s">
        <v>9</v>
      </c>
      <c r="C10" s="6" t="s">
        <v>6</v>
      </c>
      <c r="D10" s="6" t="s">
        <v>18</v>
      </c>
      <c r="E10" s="6" t="s">
        <v>12</v>
      </c>
      <c r="F10" s="7">
        <v>44360</v>
      </c>
      <c r="G10" s="8">
        <v>17000</v>
      </c>
    </row>
    <row r="11" spans="2:7" x14ac:dyDescent="0.25">
      <c r="B11" s="5" t="s">
        <v>19</v>
      </c>
      <c r="C11" s="6" t="s">
        <v>6</v>
      </c>
      <c r="D11" s="6" t="s">
        <v>20</v>
      </c>
      <c r="E11" s="6" t="s">
        <v>21</v>
      </c>
      <c r="F11" s="7">
        <v>44341</v>
      </c>
      <c r="G11" s="8">
        <v>17600</v>
      </c>
    </row>
    <row r="12" spans="2:7" x14ac:dyDescent="0.25">
      <c r="B12" s="5" t="s">
        <v>19</v>
      </c>
      <c r="C12" s="6" t="s">
        <v>10</v>
      </c>
      <c r="D12" s="6" t="s">
        <v>22</v>
      </c>
      <c r="E12" s="6" t="s">
        <v>21</v>
      </c>
      <c r="F12" s="7">
        <v>44335</v>
      </c>
      <c r="G12" s="9">
        <v>17200</v>
      </c>
    </row>
    <row r="13" spans="2:7" x14ac:dyDescent="0.25">
      <c r="B13" s="5" t="s">
        <v>5</v>
      </c>
      <c r="C13" s="6" t="s">
        <v>10</v>
      </c>
      <c r="D13" s="6" t="s">
        <v>23</v>
      </c>
      <c r="E13" s="6" t="s">
        <v>8</v>
      </c>
      <c r="F13" s="7">
        <v>44312</v>
      </c>
      <c r="G13" s="9">
        <v>22000</v>
      </c>
    </row>
    <row r="14" spans="2:7" x14ac:dyDescent="0.25">
      <c r="B14" s="5" t="s">
        <v>24</v>
      </c>
      <c r="C14" s="6" t="s">
        <v>6</v>
      </c>
      <c r="D14" s="6" t="s">
        <v>25</v>
      </c>
      <c r="E14" s="6" t="s">
        <v>21</v>
      </c>
      <c r="F14" s="7">
        <v>44298</v>
      </c>
      <c r="G14" s="8">
        <v>16000</v>
      </c>
    </row>
    <row r="15" spans="2:7" x14ac:dyDescent="0.25">
      <c r="B15" s="5" t="s">
        <v>19</v>
      </c>
      <c r="C15" s="6" t="s">
        <v>6</v>
      </c>
      <c r="D15" s="6" t="s">
        <v>26</v>
      </c>
      <c r="E15" s="6" t="s">
        <v>21</v>
      </c>
      <c r="F15" s="7">
        <v>44279</v>
      </c>
      <c r="G15" s="8">
        <v>19600</v>
      </c>
    </row>
    <row r="16" spans="2:7" x14ac:dyDescent="0.25">
      <c r="B16" s="5" t="s">
        <v>5</v>
      </c>
      <c r="C16" s="6" t="s">
        <v>10</v>
      </c>
      <c r="D16" s="6" t="s">
        <v>27</v>
      </c>
      <c r="E16" s="6" t="s">
        <v>8</v>
      </c>
      <c r="F16" s="7">
        <v>44261</v>
      </c>
      <c r="G16" s="8">
        <v>19800</v>
      </c>
    </row>
    <row r="17" spans="2:7" x14ac:dyDescent="0.25">
      <c r="B17" s="5" t="s">
        <v>9</v>
      </c>
      <c r="C17" s="6" t="s">
        <v>6</v>
      </c>
      <c r="D17" s="6" t="s">
        <v>28</v>
      </c>
      <c r="E17" s="6" t="s">
        <v>12</v>
      </c>
      <c r="F17" s="7">
        <v>44260</v>
      </c>
      <c r="G17" s="8">
        <v>20400</v>
      </c>
    </row>
    <row r="18" spans="2:7" x14ac:dyDescent="0.25">
      <c r="B18" s="5" t="s">
        <v>24</v>
      </c>
      <c r="C18" s="6" t="s">
        <v>10</v>
      </c>
      <c r="D18" s="6" t="s">
        <v>29</v>
      </c>
      <c r="E18" s="6" t="s">
        <v>21</v>
      </c>
      <c r="F18" s="7">
        <v>44244</v>
      </c>
      <c r="G18" s="9">
        <v>12400</v>
      </c>
    </row>
    <row r="19" spans="2:7" x14ac:dyDescent="0.25">
      <c r="B19" s="5" t="s">
        <v>19</v>
      </c>
      <c r="C19" s="6" t="s">
        <v>6</v>
      </c>
      <c r="D19" s="6" t="s">
        <v>30</v>
      </c>
      <c r="E19" s="6" t="s">
        <v>21</v>
      </c>
      <c r="F19" s="7">
        <v>44242</v>
      </c>
      <c r="G19" s="8">
        <v>18400</v>
      </c>
    </row>
    <row r="20" spans="2:7" x14ac:dyDescent="0.25">
      <c r="B20" s="5" t="s">
        <v>19</v>
      </c>
      <c r="C20" s="6" t="s">
        <v>10</v>
      </c>
      <c r="D20" s="6" t="s">
        <v>31</v>
      </c>
      <c r="E20" s="6" t="s">
        <v>21</v>
      </c>
      <c r="F20" s="7">
        <v>44231</v>
      </c>
      <c r="G20" s="8">
        <v>20000</v>
      </c>
    </row>
    <row r="21" spans="2:7" x14ac:dyDescent="0.25">
      <c r="B21" s="5" t="s">
        <v>9</v>
      </c>
      <c r="C21" s="6" t="s">
        <v>10</v>
      </c>
      <c r="D21" s="6" t="s">
        <v>32</v>
      </c>
      <c r="E21" s="6" t="s">
        <v>12</v>
      </c>
      <c r="F21" s="7">
        <v>44226</v>
      </c>
      <c r="G21" s="8">
        <v>13400</v>
      </c>
    </row>
    <row r="22" spans="2:7" x14ac:dyDescent="0.25">
      <c r="B22" s="5" t="s">
        <v>24</v>
      </c>
      <c r="C22" s="6" t="s">
        <v>6</v>
      </c>
      <c r="D22" s="6" t="s">
        <v>33</v>
      </c>
      <c r="E22" s="6" t="s">
        <v>21</v>
      </c>
      <c r="F22" s="7">
        <v>44215</v>
      </c>
      <c r="G22" s="8">
        <v>17400</v>
      </c>
    </row>
    <row r="23" spans="2:7" ht="15.75" thickBot="1" x14ac:dyDescent="0.3">
      <c r="B23" s="10" t="s">
        <v>13</v>
      </c>
      <c r="C23" s="11" t="s">
        <v>10</v>
      </c>
      <c r="D23" s="11" t="s">
        <v>34</v>
      </c>
      <c r="E23" s="11" t="s">
        <v>15</v>
      </c>
      <c r="F23" s="12">
        <v>44197</v>
      </c>
      <c r="G23" s="13">
        <v>24000</v>
      </c>
    </row>
    <row r="24" spans="2:7" ht="15.75" thickBot="1" x14ac:dyDescent="0.3"/>
    <row r="25" spans="2:7" ht="16.5" thickBot="1" x14ac:dyDescent="0.3">
      <c r="D25" s="44" t="s">
        <v>49</v>
      </c>
      <c r="E25" s="45"/>
      <c r="F25" s="44" t="s">
        <v>50</v>
      </c>
      <c r="G25" s="45"/>
    </row>
    <row r="26" spans="2:7" ht="15.75" x14ac:dyDescent="0.25">
      <c r="B26" s="18" t="s">
        <v>1</v>
      </c>
      <c r="C26" s="30"/>
      <c r="D26" s="46" t="s">
        <v>10</v>
      </c>
      <c r="E26" s="46"/>
      <c r="F26" s="46" t="s">
        <v>6</v>
      </c>
      <c r="G26" s="47"/>
    </row>
    <row r="27" spans="2:7" ht="16.5" customHeight="1" thickBot="1" x14ac:dyDescent="0.3">
      <c r="B27" s="48" t="s">
        <v>43</v>
      </c>
      <c r="C27" s="49"/>
      <c r="D27" s="40" t="s">
        <v>21</v>
      </c>
      <c r="E27" s="40"/>
      <c r="F27" s="40" t="s">
        <v>12</v>
      </c>
      <c r="G27" s="41"/>
    </row>
    <row r="28" spans="2:7" ht="15.75" customHeight="1" thickBot="1" x14ac:dyDescent="0.3"/>
    <row r="29" spans="2:7" ht="15.75" x14ac:dyDescent="0.25">
      <c r="B29" s="36" t="s">
        <v>37</v>
      </c>
      <c r="C29" s="37"/>
    </row>
    <row r="30" spans="2:7" ht="15.75" thickBot="1" x14ac:dyDescent="0.3">
      <c r="B30" s="42">
        <f>SUMIFS(G5:G23,C5:C23,D26,E5:E23,D27)+SUMIFS(G5:G23,C5:C23,F26,E5:E23,F27)</f>
        <v>87000</v>
      </c>
      <c r="C30" s="43"/>
      <c r="D30" s="50" t="s">
        <v>51</v>
      </c>
      <c r="E30" s="50"/>
      <c r="F30" s="50"/>
      <c r="G30" s="50"/>
    </row>
    <row r="31" spans="2:7" x14ac:dyDescent="0.25">
      <c r="D31" s="50"/>
      <c r="E31" s="50"/>
      <c r="F31" s="50"/>
      <c r="G31" s="50"/>
    </row>
  </sheetData>
  <mergeCells count="12">
    <mergeCell ref="D25:E25"/>
    <mergeCell ref="F25:G25"/>
    <mergeCell ref="F26:G26"/>
    <mergeCell ref="F27:G27"/>
    <mergeCell ref="B29:C29"/>
    <mergeCell ref="D30:G31"/>
    <mergeCell ref="B30:C30"/>
    <mergeCell ref="B2:G2"/>
    <mergeCell ref="B26:C26"/>
    <mergeCell ref="D26:E26"/>
    <mergeCell ref="B27:C27"/>
    <mergeCell ref="D27:E2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2C62F-24CF-42DA-BEAD-B4F857314E5A}">
  <dimension ref="B2:G30"/>
  <sheetViews>
    <sheetView showGridLines="0" workbookViewId="0">
      <selection activeCell="R39" sqref="R39"/>
    </sheetView>
  </sheetViews>
  <sheetFormatPr defaultRowHeight="15" x14ac:dyDescent="0.25"/>
  <cols>
    <col min="1" max="1" width="3.42578125" customWidth="1"/>
    <col min="2" max="2" width="10.28515625" customWidth="1"/>
    <col min="3" max="3" width="11.5703125" customWidth="1"/>
    <col min="4" max="4" width="9.5703125" customWidth="1"/>
    <col min="5" max="5" width="19.140625" customWidth="1"/>
    <col min="6" max="6" width="17.42578125" customWidth="1"/>
    <col min="7" max="7" width="13" customWidth="1"/>
    <col min="8" max="8" width="10.7109375" customWidth="1"/>
  </cols>
  <sheetData>
    <row r="2" spans="2:7" ht="18" thickBot="1" x14ac:dyDescent="0.35">
      <c r="B2" s="25" t="s">
        <v>55</v>
      </c>
      <c r="C2" s="25"/>
      <c r="D2" s="25"/>
      <c r="E2" s="25"/>
      <c r="F2" s="25"/>
      <c r="G2" s="25"/>
    </row>
    <row r="3" spans="2:7" ht="16.5" thickTop="1" thickBot="1" x14ac:dyDescent="0.3"/>
    <row r="4" spans="2:7" ht="16.5" thickBot="1" x14ac:dyDescent="0.3">
      <c r="B4" s="15" t="s">
        <v>0</v>
      </c>
      <c r="C4" s="16" t="s">
        <v>1</v>
      </c>
      <c r="D4" s="16" t="s">
        <v>2</v>
      </c>
      <c r="E4" s="16" t="s">
        <v>3</v>
      </c>
      <c r="F4" s="16" t="s">
        <v>4</v>
      </c>
      <c r="G4" s="17" t="s">
        <v>35</v>
      </c>
    </row>
    <row r="5" spans="2:7" x14ac:dyDescent="0.25">
      <c r="B5" s="1" t="s">
        <v>5</v>
      </c>
      <c r="C5" s="2" t="s">
        <v>6</v>
      </c>
      <c r="D5" s="2" t="s">
        <v>7</v>
      </c>
      <c r="E5" s="2" t="s">
        <v>8</v>
      </c>
      <c r="F5" s="3">
        <v>44395</v>
      </c>
      <c r="G5" s="4">
        <v>15600</v>
      </c>
    </row>
    <row r="6" spans="2:7" x14ac:dyDescent="0.25">
      <c r="B6" s="5" t="s">
        <v>9</v>
      </c>
      <c r="C6" s="6" t="s">
        <v>10</v>
      </c>
      <c r="D6" s="6" t="s">
        <v>11</v>
      </c>
      <c r="E6" s="6" t="s">
        <v>12</v>
      </c>
      <c r="F6" s="7">
        <v>44393</v>
      </c>
      <c r="G6" s="8">
        <v>19000</v>
      </c>
    </row>
    <row r="7" spans="2:7" x14ac:dyDescent="0.25">
      <c r="B7" s="5" t="s">
        <v>13</v>
      </c>
      <c r="C7" s="6" t="s">
        <v>10</v>
      </c>
      <c r="D7" s="6" t="s">
        <v>14</v>
      </c>
      <c r="E7" s="6" t="s">
        <v>15</v>
      </c>
      <c r="F7" s="7">
        <v>44384</v>
      </c>
      <c r="G7" s="8">
        <v>13000</v>
      </c>
    </row>
    <row r="8" spans="2:7" x14ac:dyDescent="0.25">
      <c r="B8" s="5" t="s">
        <v>5</v>
      </c>
      <c r="C8" s="6" t="s">
        <v>10</v>
      </c>
      <c r="D8" s="6" t="s">
        <v>16</v>
      </c>
      <c r="E8" s="6" t="s">
        <v>8</v>
      </c>
      <c r="F8" s="7">
        <v>44365</v>
      </c>
      <c r="G8" s="8">
        <v>21800</v>
      </c>
    </row>
    <row r="9" spans="2:7" x14ac:dyDescent="0.25">
      <c r="B9" s="5" t="s">
        <v>13</v>
      </c>
      <c r="C9" s="6" t="s">
        <v>6</v>
      </c>
      <c r="D9" s="6" t="s">
        <v>17</v>
      </c>
      <c r="E9" s="6" t="s">
        <v>15</v>
      </c>
      <c r="F9" s="7">
        <v>44363</v>
      </c>
      <c r="G9" s="9">
        <v>9800</v>
      </c>
    </row>
    <row r="10" spans="2:7" x14ac:dyDescent="0.25">
      <c r="B10" s="5" t="s">
        <v>9</v>
      </c>
      <c r="C10" s="6" t="s">
        <v>6</v>
      </c>
      <c r="D10" s="6" t="s">
        <v>18</v>
      </c>
      <c r="E10" s="6" t="s">
        <v>12</v>
      </c>
      <c r="F10" s="7">
        <v>44360</v>
      </c>
      <c r="G10" s="8">
        <v>17000</v>
      </c>
    </row>
    <row r="11" spans="2:7" x14ac:dyDescent="0.25">
      <c r="B11" s="5" t="s">
        <v>19</v>
      </c>
      <c r="C11" s="6" t="s">
        <v>6</v>
      </c>
      <c r="D11" s="6" t="s">
        <v>20</v>
      </c>
      <c r="E11" s="6" t="s">
        <v>21</v>
      </c>
      <c r="F11" s="7">
        <v>44341</v>
      </c>
      <c r="G11" s="8">
        <v>17600</v>
      </c>
    </row>
    <row r="12" spans="2:7" x14ac:dyDescent="0.25">
      <c r="B12" s="5" t="s">
        <v>19</v>
      </c>
      <c r="C12" s="6" t="s">
        <v>10</v>
      </c>
      <c r="D12" s="6" t="s">
        <v>22</v>
      </c>
      <c r="E12" s="6" t="s">
        <v>21</v>
      </c>
      <c r="F12" s="7">
        <v>44335</v>
      </c>
      <c r="G12" s="9">
        <v>17200</v>
      </c>
    </row>
    <row r="13" spans="2:7" x14ac:dyDescent="0.25">
      <c r="B13" s="5" t="s">
        <v>5</v>
      </c>
      <c r="C13" s="6" t="s">
        <v>10</v>
      </c>
      <c r="D13" s="6" t="s">
        <v>23</v>
      </c>
      <c r="E13" s="6" t="s">
        <v>8</v>
      </c>
      <c r="F13" s="7">
        <v>44312</v>
      </c>
      <c r="G13" s="9">
        <v>22000</v>
      </c>
    </row>
    <row r="14" spans="2:7" x14ac:dyDescent="0.25">
      <c r="B14" s="5" t="s">
        <v>24</v>
      </c>
      <c r="C14" s="6" t="s">
        <v>6</v>
      </c>
      <c r="D14" s="6" t="s">
        <v>25</v>
      </c>
      <c r="E14" s="6" t="s">
        <v>21</v>
      </c>
      <c r="F14" s="7">
        <v>44298</v>
      </c>
      <c r="G14" s="8">
        <v>16000</v>
      </c>
    </row>
    <row r="15" spans="2:7" x14ac:dyDescent="0.25">
      <c r="B15" s="5" t="s">
        <v>19</v>
      </c>
      <c r="C15" s="6" t="s">
        <v>6</v>
      </c>
      <c r="D15" s="6" t="s">
        <v>26</v>
      </c>
      <c r="E15" s="6" t="s">
        <v>21</v>
      </c>
      <c r="F15" s="7">
        <v>44279</v>
      </c>
      <c r="G15" s="8">
        <v>19600</v>
      </c>
    </row>
    <row r="16" spans="2:7" x14ac:dyDescent="0.25">
      <c r="B16" s="5" t="s">
        <v>5</v>
      </c>
      <c r="C16" s="6" t="s">
        <v>10</v>
      </c>
      <c r="D16" s="6" t="s">
        <v>27</v>
      </c>
      <c r="E16" s="6" t="s">
        <v>8</v>
      </c>
      <c r="F16" s="7">
        <v>44261</v>
      </c>
      <c r="G16" s="8">
        <v>19800</v>
      </c>
    </row>
    <row r="17" spans="2:7" x14ac:dyDescent="0.25">
      <c r="B17" s="5" t="s">
        <v>9</v>
      </c>
      <c r="C17" s="6" t="s">
        <v>6</v>
      </c>
      <c r="D17" s="6" t="s">
        <v>28</v>
      </c>
      <c r="E17" s="6" t="s">
        <v>12</v>
      </c>
      <c r="F17" s="7">
        <v>44260</v>
      </c>
      <c r="G17" s="8">
        <v>20400</v>
      </c>
    </row>
    <row r="18" spans="2:7" x14ac:dyDescent="0.25">
      <c r="B18" s="5" t="s">
        <v>24</v>
      </c>
      <c r="C18" s="6" t="s">
        <v>10</v>
      </c>
      <c r="D18" s="6" t="s">
        <v>29</v>
      </c>
      <c r="E18" s="6" t="s">
        <v>21</v>
      </c>
      <c r="F18" s="7">
        <v>44244</v>
      </c>
      <c r="G18" s="9">
        <v>12400</v>
      </c>
    </row>
    <row r="19" spans="2:7" x14ac:dyDescent="0.25">
      <c r="B19" s="5" t="s">
        <v>19</v>
      </c>
      <c r="C19" s="6" t="s">
        <v>6</v>
      </c>
      <c r="D19" s="6" t="s">
        <v>30</v>
      </c>
      <c r="E19" s="6" t="s">
        <v>21</v>
      </c>
      <c r="F19" s="7">
        <v>44242</v>
      </c>
      <c r="G19" s="8">
        <v>18400</v>
      </c>
    </row>
    <row r="20" spans="2:7" x14ac:dyDescent="0.25">
      <c r="B20" s="5" t="s">
        <v>19</v>
      </c>
      <c r="C20" s="6" t="s">
        <v>10</v>
      </c>
      <c r="D20" s="6" t="s">
        <v>31</v>
      </c>
      <c r="E20" s="6" t="s">
        <v>21</v>
      </c>
      <c r="F20" s="7">
        <v>44231</v>
      </c>
      <c r="G20" s="8">
        <v>20000</v>
      </c>
    </row>
    <row r="21" spans="2:7" x14ac:dyDescent="0.25">
      <c r="B21" s="5" t="s">
        <v>9</v>
      </c>
      <c r="C21" s="6" t="s">
        <v>10</v>
      </c>
      <c r="D21" s="6" t="s">
        <v>32</v>
      </c>
      <c r="E21" s="6" t="s">
        <v>12</v>
      </c>
      <c r="F21" s="7">
        <v>44226</v>
      </c>
      <c r="G21" s="8">
        <v>13400</v>
      </c>
    </row>
    <row r="22" spans="2:7" x14ac:dyDescent="0.25">
      <c r="B22" s="5" t="s">
        <v>24</v>
      </c>
      <c r="C22" s="6" t="s">
        <v>6</v>
      </c>
      <c r="D22" s="6" t="s">
        <v>33</v>
      </c>
      <c r="E22" s="6" t="s">
        <v>21</v>
      </c>
      <c r="F22" s="7">
        <v>44215</v>
      </c>
      <c r="G22" s="8">
        <v>17400</v>
      </c>
    </row>
    <row r="23" spans="2:7" ht="15.75" thickBot="1" x14ac:dyDescent="0.3">
      <c r="B23" s="10" t="s">
        <v>13</v>
      </c>
      <c r="C23" s="11" t="s">
        <v>10</v>
      </c>
      <c r="D23" s="11" t="s">
        <v>34</v>
      </c>
      <c r="E23" s="11" t="s">
        <v>15</v>
      </c>
      <c r="F23" s="12">
        <v>44197</v>
      </c>
      <c r="G23" s="13">
        <v>24000</v>
      </c>
    </row>
    <row r="24" spans="2:7" ht="15.75" thickBot="1" x14ac:dyDescent="0.3"/>
    <row r="25" spans="2:7" ht="15.75" x14ac:dyDescent="0.25">
      <c r="B25" s="18" t="s">
        <v>36</v>
      </c>
      <c r="C25" s="30"/>
      <c r="D25" s="30"/>
      <c r="E25" s="19"/>
    </row>
    <row r="26" spans="2:7" ht="15.75" x14ac:dyDescent="0.25">
      <c r="B26" s="31" t="s">
        <v>1</v>
      </c>
      <c r="C26" s="22"/>
      <c r="D26" s="23" t="s">
        <v>6</v>
      </c>
      <c r="E26" s="32"/>
    </row>
    <row r="27" spans="2:7" ht="16.5" thickBot="1" x14ac:dyDescent="0.3">
      <c r="B27" s="29" t="s">
        <v>54</v>
      </c>
      <c r="C27" s="33"/>
      <c r="D27" s="34" t="s">
        <v>56</v>
      </c>
      <c r="E27" s="35"/>
    </row>
    <row r="28" spans="2:7" ht="15.75" thickBot="1" x14ac:dyDescent="0.3"/>
    <row r="29" spans="2:7" ht="15.75" x14ac:dyDescent="0.25">
      <c r="B29" s="36" t="s">
        <v>37</v>
      </c>
      <c r="C29" s="37"/>
      <c r="D29" s="24"/>
    </row>
    <row r="30" spans="2:7" ht="16.5" thickBot="1" x14ac:dyDescent="0.3">
      <c r="B30" s="26">
        <f>SUMIFS(G5:G23,C5:C23,D26,D5:D23,D27)</f>
        <v>55600</v>
      </c>
      <c r="C30" s="27"/>
      <c r="D30" s="38" t="s">
        <v>57</v>
      </c>
    </row>
  </sheetData>
  <mergeCells count="8">
    <mergeCell ref="B29:C29"/>
    <mergeCell ref="B30:C30"/>
    <mergeCell ref="B2:G2"/>
    <mergeCell ref="B25:E25"/>
    <mergeCell ref="B26:C26"/>
    <mergeCell ref="D26:E26"/>
    <mergeCell ref="B27:C27"/>
    <mergeCell ref="D27:E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63485-0800-4DA0-B6EC-A5E2A901E923}">
  <dimension ref="B2:G31"/>
  <sheetViews>
    <sheetView showGridLines="0" workbookViewId="0">
      <selection activeCell="B2" sqref="B2:G31"/>
    </sheetView>
  </sheetViews>
  <sheetFormatPr defaultRowHeight="15" x14ac:dyDescent="0.25"/>
  <cols>
    <col min="1" max="1" width="3.5703125" customWidth="1"/>
    <col min="2" max="2" width="10" customWidth="1"/>
    <col min="3" max="3" width="11.7109375" customWidth="1"/>
    <col min="4" max="4" width="10.85546875" customWidth="1"/>
    <col min="5" max="5" width="19.42578125" customWidth="1"/>
    <col min="6" max="6" width="18.5703125" customWidth="1"/>
    <col min="7" max="7" width="13.42578125" customWidth="1"/>
    <col min="8" max="8" width="11" customWidth="1"/>
  </cols>
  <sheetData>
    <row r="2" spans="2:7" ht="18" thickBot="1" x14ac:dyDescent="0.35">
      <c r="B2" s="25" t="s">
        <v>52</v>
      </c>
      <c r="C2" s="25"/>
      <c r="D2" s="25"/>
      <c r="E2" s="25"/>
      <c r="F2" s="25"/>
      <c r="G2" s="25"/>
    </row>
    <row r="3" spans="2:7" ht="16.5" thickTop="1" thickBot="1" x14ac:dyDescent="0.3"/>
    <row r="4" spans="2:7" ht="16.5" thickBot="1" x14ac:dyDescent="0.3">
      <c r="B4" s="15" t="s">
        <v>0</v>
      </c>
      <c r="C4" s="16" t="s">
        <v>1</v>
      </c>
      <c r="D4" s="16" t="s">
        <v>2</v>
      </c>
      <c r="E4" s="16" t="s">
        <v>3</v>
      </c>
      <c r="F4" s="16" t="s">
        <v>4</v>
      </c>
      <c r="G4" s="17" t="s">
        <v>35</v>
      </c>
    </row>
    <row r="5" spans="2:7" x14ac:dyDescent="0.25">
      <c r="B5" s="1" t="s">
        <v>5</v>
      </c>
      <c r="C5" s="2" t="s">
        <v>6</v>
      </c>
      <c r="D5" s="2" t="s">
        <v>7</v>
      </c>
      <c r="E5" s="2" t="s">
        <v>8</v>
      </c>
      <c r="F5" s="3">
        <v>44395</v>
      </c>
      <c r="G5" s="4">
        <v>15600</v>
      </c>
    </row>
    <row r="6" spans="2:7" x14ac:dyDescent="0.25">
      <c r="B6" s="5" t="s">
        <v>9</v>
      </c>
      <c r="C6" s="6" t="s">
        <v>10</v>
      </c>
      <c r="D6" s="6" t="s">
        <v>11</v>
      </c>
      <c r="E6" s="6" t="s">
        <v>12</v>
      </c>
      <c r="F6" s="7">
        <v>44393</v>
      </c>
      <c r="G6" s="8">
        <v>19000</v>
      </c>
    </row>
    <row r="7" spans="2:7" x14ac:dyDescent="0.25">
      <c r="B7" s="5" t="s">
        <v>13</v>
      </c>
      <c r="C7" s="6" t="s">
        <v>10</v>
      </c>
      <c r="D7" s="6" t="s">
        <v>14</v>
      </c>
      <c r="E7" s="6" t="s">
        <v>15</v>
      </c>
      <c r="F7" s="7">
        <v>44384</v>
      </c>
      <c r="G7" s="8">
        <v>13000</v>
      </c>
    </row>
    <row r="8" spans="2:7" x14ac:dyDescent="0.25">
      <c r="B8" s="5" t="s">
        <v>5</v>
      </c>
      <c r="C8" s="6" t="s">
        <v>10</v>
      </c>
      <c r="D8" s="6" t="s">
        <v>16</v>
      </c>
      <c r="E8" s="6" t="s">
        <v>8</v>
      </c>
      <c r="F8" s="7">
        <v>44365</v>
      </c>
      <c r="G8" s="8">
        <v>21800</v>
      </c>
    </row>
    <row r="9" spans="2:7" x14ac:dyDescent="0.25">
      <c r="B9" s="5" t="s">
        <v>13</v>
      </c>
      <c r="C9" s="6" t="s">
        <v>6</v>
      </c>
      <c r="D9" s="6" t="s">
        <v>17</v>
      </c>
      <c r="E9" s="6" t="s">
        <v>15</v>
      </c>
      <c r="F9" s="7">
        <v>44363</v>
      </c>
      <c r="G9" s="9">
        <v>9800</v>
      </c>
    </row>
    <row r="10" spans="2:7" x14ac:dyDescent="0.25">
      <c r="B10" s="5" t="s">
        <v>9</v>
      </c>
      <c r="C10" s="6" t="s">
        <v>6</v>
      </c>
      <c r="D10" s="6" t="s">
        <v>18</v>
      </c>
      <c r="E10" s="6" t="s">
        <v>12</v>
      </c>
      <c r="F10" s="7">
        <v>44360</v>
      </c>
      <c r="G10" s="8">
        <v>17000</v>
      </c>
    </row>
    <row r="11" spans="2:7" x14ac:dyDescent="0.25">
      <c r="B11" s="5" t="s">
        <v>19</v>
      </c>
      <c r="C11" s="6" t="s">
        <v>6</v>
      </c>
      <c r="D11" s="6" t="s">
        <v>20</v>
      </c>
      <c r="E11" s="6" t="s">
        <v>21</v>
      </c>
      <c r="F11" s="7">
        <v>44341</v>
      </c>
      <c r="G11" s="8">
        <v>17600</v>
      </c>
    </row>
    <row r="12" spans="2:7" x14ac:dyDescent="0.25">
      <c r="B12" s="5" t="s">
        <v>19</v>
      </c>
      <c r="C12" s="6" t="s">
        <v>10</v>
      </c>
      <c r="D12" s="6" t="s">
        <v>22</v>
      </c>
      <c r="E12" s="6" t="s">
        <v>21</v>
      </c>
      <c r="F12" s="7">
        <v>44335</v>
      </c>
      <c r="G12" s="9">
        <v>17200</v>
      </c>
    </row>
    <row r="13" spans="2:7" x14ac:dyDescent="0.25">
      <c r="B13" s="5" t="s">
        <v>5</v>
      </c>
      <c r="C13" s="6" t="s">
        <v>10</v>
      </c>
      <c r="D13" s="6" t="s">
        <v>23</v>
      </c>
      <c r="E13" s="6" t="s">
        <v>8</v>
      </c>
      <c r="F13" s="7">
        <v>44312</v>
      </c>
      <c r="G13" s="9">
        <v>22000</v>
      </c>
    </row>
    <row r="14" spans="2:7" x14ac:dyDescent="0.25">
      <c r="B14" s="5" t="s">
        <v>24</v>
      </c>
      <c r="C14" s="6" t="s">
        <v>6</v>
      </c>
      <c r="D14" s="6" t="s">
        <v>25</v>
      </c>
      <c r="E14" s="6" t="s">
        <v>21</v>
      </c>
      <c r="F14" s="7">
        <v>44298</v>
      </c>
      <c r="G14" s="8">
        <v>16000</v>
      </c>
    </row>
    <row r="15" spans="2:7" x14ac:dyDescent="0.25">
      <c r="B15" s="5" t="s">
        <v>19</v>
      </c>
      <c r="C15" s="6" t="s">
        <v>6</v>
      </c>
      <c r="D15" s="6" t="s">
        <v>26</v>
      </c>
      <c r="E15" s="6" t="s">
        <v>21</v>
      </c>
      <c r="F15" s="7">
        <v>44279</v>
      </c>
      <c r="G15" s="8">
        <v>19600</v>
      </c>
    </row>
    <row r="16" spans="2:7" x14ac:dyDescent="0.25">
      <c r="B16" s="5" t="s">
        <v>5</v>
      </c>
      <c r="C16" s="6" t="s">
        <v>10</v>
      </c>
      <c r="D16" s="6" t="s">
        <v>27</v>
      </c>
      <c r="E16" s="6" t="s">
        <v>8</v>
      </c>
      <c r="F16" s="7">
        <v>44261</v>
      </c>
      <c r="G16" s="8">
        <v>19800</v>
      </c>
    </row>
    <row r="17" spans="2:7" x14ac:dyDescent="0.25">
      <c r="B17" s="5" t="s">
        <v>9</v>
      </c>
      <c r="C17" s="6" t="s">
        <v>6</v>
      </c>
      <c r="D17" s="6" t="s">
        <v>28</v>
      </c>
      <c r="E17" s="6" t="s">
        <v>12</v>
      </c>
      <c r="F17" s="7">
        <v>44260</v>
      </c>
      <c r="G17" s="8">
        <v>20400</v>
      </c>
    </row>
    <row r="18" spans="2:7" x14ac:dyDescent="0.25">
      <c r="B18" s="5" t="s">
        <v>24</v>
      </c>
      <c r="C18" s="6" t="s">
        <v>10</v>
      </c>
      <c r="D18" s="6" t="s">
        <v>29</v>
      </c>
      <c r="E18" s="6" t="s">
        <v>21</v>
      </c>
      <c r="F18" s="7">
        <v>44244</v>
      </c>
      <c r="G18" s="9">
        <v>12400</v>
      </c>
    </row>
    <row r="19" spans="2:7" x14ac:dyDescent="0.25">
      <c r="B19" s="5" t="s">
        <v>19</v>
      </c>
      <c r="C19" s="6" t="s">
        <v>6</v>
      </c>
      <c r="D19" s="6" t="s">
        <v>30</v>
      </c>
      <c r="E19" s="6" t="s">
        <v>21</v>
      </c>
      <c r="F19" s="7">
        <v>44242</v>
      </c>
      <c r="G19" s="8">
        <v>18400</v>
      </c>
    </row>
    <row r="20" spans="2:7" x14ac:dyDescent="0.25">
      <c r="B20" s="5" t="s">
        <v>19</v>
      </c>
      <c r="C20" s="6" t="s">
        <v>10</v>
      </c>
      <c r="D20" s="6" t="s">
        <v>31</v>
      </c>
      <c r="E20" s="6" t="s">
        <v>21</v>
      </c>
      <c r="F20" s="7">
        <v>44231</v>
      </c>
      <c r="G20" s="8">
        <v>20000</v>
      </c>
    </row>
    <row r="21" spans="2:7" x14ac:dyDescent="0.25">
      <c r="B21" s="5" t="s">
        <v>9</v>
      </c>
      <c r="C21" s="6" t="s">
        <v>10</v>
      </c>
      <c r="D21" s="6" t="s">
        <v>32</v>
      </c>
      <c r="E21" s="6" t="s">
        <v>12</v>
      </c>
      <c r="F21" s="7">
        <v>44226</v>
      </c>
      <c r="G21" s="8">
        <v>13400</v>
      </c>
    </row>
    <row r="22" spans="2:7" x14ac:dyDescent="0.25">
      <c r="B22" s="5" t="s">
        <v>24</v>
      </c>
      <c r="C22" s="6" t="s">
        <v>6</v>
      </c>
      <c r="D22" s="6" t="s">
        <v>33</v>
      </c>
      <c r="E22" s="6" t="s">
        <v>21</v>
      </c>
      <c r="F22" s="7">
        <v>44215</v>
      </c>
      <c r="G22" s="8">
        <v>17400</v>
      </c>
    </row>
    <row r="23" spans="2:7" ht="15.75" thickBot="1" x14ac:dyDescent="0.3">
      <c r="B23" s="10" t="s">
        <v>13</v>
      </c>
      <c r="C23" s="11" t="s">
        <v>10</v>
      </c>
      <c r="D23" s="11" t="s">
        <v>34</v>
      </c>
      <c r="E23" s="11" t="s">
        <v>15</v>
      </c>
      <c r="F23" s="12">
        <v>44197</v>
      </c>
      <c r="G23" s="13">
        <v>24000</v>
      </c>
    </row>
    <row r="24" spans="2:7" ht="15.75" thickBot="1" x14ac:dyDescent="0.3"/>
    <row r="25" spans="2:7" ht="15.75" x14ac:dyDescent="0.25">
      <c r="B25" s="18" t="s">
        <v>36</v>
      </c>
      <c r="C25" s="30"/>
      <c r="D25" s="30"/>
      <c r="E25" s="19"/>
    </row>
    <row r="26" spans="2:7" ht="15.75" x14ac:dyDescent="0.25">
      <c r="B26" s="31" t="s">
        <v>1</v>
      </c>
      <c r="C26" s="22"/>
      <c r="D26" s="23" t="s">
        <v>10</v>
      </c>
      <c r="E26" s="32"/>
    </row>
    <row r="27" spans="2:7" ht="16.5" customHeight="1" x14ac:dyDescent="0.25">
      <c r="B27" s="31" t="s">
        <v>43</v>
      </c>
      <c r="C27" s="22"/>
      <c r="D27" s="23" t="s">
        <v>21</v>
      </c>
      <c r="E27" s="32"/>
    </row>
    <row r="28" spans="2:7" ht="15.75" thickBot="1" x14ac:dyDescent="0.3">
      <c r="B28" s="28"/>
      <c r="C28" s="39"/>
      <c r="D28" s="40" t="s">
        <v>12</v>
      </c>
      <c r="E28" s="41"/>
    </row>
    <row r="29" spans="2:7" ht="16.5" thickBot="1" x14ac:dyDescent="0.3">
      <c r="D29" s="24"/>
    </row>
    <row r="30" spans="2:7" ht="15.75" x14ac:dyDescent="0.25">
      <c r="B30" s="36" t="s">
        <v>37</v>
      </c>
      <c r="C30" s="37"/>
      <c r="D30" s="38"/>
    </row>
    <row r="31" spans="2:7" ht="16.5" thickBot="1" x14ac:dyDescent="0.3">
      <c r="B31" s="42" cm="1">
        <f t="array" ref="B31">SUM(SUMIFS(G5:G23,C5:C23,D26,E5:E23,{"USA","Japan"}))</f>
        <v>82000</v>
      </c>
      <c r="C31" s="43"/>
      <c r="D31" s="38" t="s">
        <v>53</v>
      </c>
    </row>
  </sheetData>
  <mergeCells count="9">
    <mergeCell ref="B30:C30"/>
    <mergeCell ref="B27:C28"/>
    <mergeCell ref="D28:E28"/>
    <mergeCell ref="B31:C31"/>
    <mergeCell ref="B2:G2"/>
    <mergeCell ref="B25:E25"/>
    <mergeCell ref="B26:C26"/>
    <mergeCell ref="D26:E26"/>
    <mergeCell ref="D27:E2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CC85B-7734-4C22-9040-3DB00BEE82EF}">
  <dimension ref="B2:G32"/>
  <sheetViews>
    <sheetView showGridLines="0" tabSelected="1" workbookViewId="0">
      <selection activeCell="U39" sqref="U39"/>
    </sheetView>
  </sheetViews>
  <sheetFormatPr defaultRowHeight="15" x14ac:dyDescent="0.25"/>
  <cols>
    <col min="1" max="1" width="3.7109375" customWidth="1"/>
    <col min="2" max="2" width="10.140625" customWidth="1"/>
    <col min="3" max="3" width="11.5703125" customWidth="1"/>
    <col min="5" max="5" width="20.5703125" customWidth="1"/>
    <col min="6" max="6" width="17.42578125" customWidth="1"/>
    <col min="7" max="7" width="12.5703125" customWidth="1"/>
    <col min="8" max="8" width="10.85546875" customWidth="1"/>
  </cols>
  <sheetData>
    <row r="2" spans="2:7" ht="18" thickBot="1" x14ac:dyDescent="0.35">
      <c r="B2" s="25" t="s">
        <v>58</v>
      </c>
      <c r="C2" s="25"/>
      <c r="D2" s="25"/>
      <c r="E2" s="25"/>
      <c r="F2" s="25"/>
      <c r="G2" s="25"/>
    </row>
    <row r="3" spans="2:7" ht="16.5" thickTop="1" thickBot="1" x14ac:dyDescent="0.3"/>
    <row r="4" spans="2:7" ht="16.5" thickBot="1" x14ac:dyDescent="0.3">
      <c r="B4" s="15" t="s">
        <v>0</v>
      </c>
      <c r="C4" s="16" t="s">
        <v>1</v>
      </c>
      <c r="D4" s="16" t="s">
        <v>2</v>
      </c>
      <c r="E4" s="16" t="s">
        <v>3</v>
      </c>
      <c r="F4" s="16" t="s">
        <v>4</v>
      </c>
      <c r="G4" s="17" t="s">
        <v>35</v>
      </c>
    </row>
    <row r="5" spans="2:7" x14ac:dyDescent="0.25">
      <c r="B5" s="1" t="s">
        <v>5</v>
      </c>
      <c r="C5" s="2" t="s">
        <v>6</v>
      </c>
      <c r="D5" s="2" t="s">
        <v>7</v>
      </c>
      <c r="E5" s="2" t="s">
        <v>8</v>
      </c>
      <c r="F5" s="3">
        <v>44395</v>
      </c>
      <c r="G5" s="4">
        <v>15600</v>
      </c>
    </row>
    <row r="6" spans="2:7" x14ac:dyDescent="0.25">
      <c r="B6" s="5" t="s">
        <v>9</v>
      </c>
      <c r="C6" s="6" t="s">
        <v>10</v>
      </c>
      <c r="D6" s="6" t="s">
        <v>11</v>
      </c>
      <c r="E6" s="6" t="s">
        <v>12</v>
      </c>
      <c r="F6" s="7">
        <v>44393</v>
      </c>
      <c r="G6" s="8">
        <v>19000</v>
      </c>
    </row>
    <row r="7" spans="2:7" x14ac:dyDescent="0.25">
      <c r="B7" s="5" t="s">
        <v>13</v>
      </c>
      <c r="C7" s="6" t="s">
        <v>10</v>
      </c>
      <c r="D7" s="6" t="s">
        <v>14</v>
      </c>
      <c r="E7" s="6" t="s">
        <v>15</v>
      </c>
      <c r="F7" s="7">
        <v>44384</v>
      </c>
      <c r="G7" s="8">
        <v>13000</v>
      </c>
    </row>
    <row r="8" spans="2:7" x14ac:dyDescent="0.25">
      <c r="B8" s="5" t="s">
        <v>5</v>
      </c>
      <c r="C8" s="6" t="s">
        <v>10</v>
      </c>
      <c r="D8" s="6" t="s">
        <v>16</v>
      </c>
      <c r="E8" s="6" t="s">
        <v>8</v>
      </c>
      <c r="F8" s="7">
        <v>44365</v>
      </c>
      <c r="G8" s="8">
        <v>21800</v>
      </c>
    </row>
    <row r="9" spans="2:7" x14ac:dyDescent="0.25">
      <c r="B9" s="5" t="s">
        <v>13</v>
      </c>
      <c r="C9" s="6" t="s">
        <v>6</v>
      </c>
      <c r="D9" s="6" t="s">
        <v>17</v>
      </c>
      <c r="E9" s="6" t="s">
        <v>15</v>
      </c>
      <c r="F9" s="7">
        <v>44363</v>
      </c>
      <c r="G9" s="9">
        <v>9800</v>
      </c>
    </row>
    <row r="10" spans="2:7" x14ac:dyDescent="0.25">
      <c r="B10" s="5" t="s">
        <v>9</v>
      </c>
      <c r="C10" s="6" t="s">
        <v>6</v>
      </c>
      <c r="D10" s="6" t="s">
        <v>18</v>
      </c>
      <c r="E10" s="6" t="s">
        <v>12</v>
      </c>
      <c r="F10" s="7">
        <v>44360</v>
      </c>
      <c r="G10" s="8">
        <v>17000</v>
      </c>
    </row>
    <row r="11" spans="2:7" x14ac:dyDescent="0.25">
      <c r="B11" s="5" t="s">
        <v>19</v>
      </c>
      <c r="C11" s="6" t="s">
        <v>6</v>
      </c>
      <c r="D11" s="6" t="s">
        <v>20</v>
      </c>
      <c r="E11" s="6" t="s">
        <v>21</v>
      </c>
      <c r="F11" s="7">
        <v>44341</v>
      </c>
      <c r="G11" s="8">
        <v>17600</v>
      </c>
    </row>
    <row r="12" spans="2:7" x14ac:dyDescent="0.25">
      <c r="B12" s="5" t="s">
        <v>19</v>
      </c>
      <c r="C12" s="6" t="s">
        <v>10</v>
      </c>
      <c r="D12" s="6" t="s">
        <v>22</v>
      </c>
      <c r="E12" s="6" t="s">
        <v>21</v>
      </c>
      <c r="F12" s="7">
        <v>44335</v>
      </c>
      <c r="G12" s="9">
        <v>17200</v>
      </c>
    </row>
    <row r="13" spans="2:7" x14ac:dyDescent="0.25">
      <c r="B13" s="5" t="s">
        <v>5</v>
      </c>
      <c r="C13" s="6" t="s">
        <v>10</v>
      </c>
      <c r="D13" s="6" t="s">
        <v>23</v>
      </c>
      <c r="E13" s="6" t="s">
        <v>8</v>
      </c>
      <c r="F13" s="7">
        <v>44312</v>
      </c>
      <c r="G13" s="9">
        <v>22000</v>
      </c>
    </row>
    <row r="14" spans="2:7" x14ac:dyDescent="0.25">
      <c r="B14" s="5" t="s">
        <v>24</v>
      </c>
      <c r="C14" s="6" t="s">
        <v>6</v>
      </c>
      <c r="D14" s="6" t="s">
        <v>25</v>
      </c>
      <c r="E14" s="6" t="s">
        <v>21</v>
      </c>
      <c r="F14" s="7">
        <v>44298</v>
      </c>
      <c r="G14" s="8">
        <v>16000</v>
      </c>
    </row>
    <row r="15" spans="2:7" x14ac:dyDescent="0.25">
      <c r="B15" s="5" t="s">
        <v>19</v>
      </c>
      <c r="C15" s="6" t="s">
        <v>6</v>
      </c>
      <c r="D15" s="6" t="s">
        <v>26</v>
      </c>
      <c r="E15" s="6" t="s">
        <v>21</v>
      </c>
      <c r="F15" s="7">
        <v>44279</v>
      </c>
      <c r="G15" s="8">
        <v>19600</v>
      </c>
    </row>
    <row r="16" spans="2:7" x14ac:dyDescent="0.25">
      <c r="B16" s="5" t="s">
        <v>5</v>
      </c>
      <c r="C16" s="6" t="s">
        <v>10</v>
      </c>
      <c r="D16" s="6" t="s">
        <v>27</v>
      </c>
      <c r="E16" s="6" t="s">
        <v>8</v>
      </c>
      <c r="F16" s="7">
        <v>44261</v>
      </c>
      <c r="G16" s="8">
        <v>19800</v>
      </c>
    </row>
    <row r="17" spans="2:7" x14ac:dyDescent="0.25">
      <c r="B17" s="5" t="s">
        <v>9</v>
      </c>
      <c r="C17" s="6" t="s">
        <v>6</v>
      </c>
      <c r="D17" s="6" t="s">
        <v>28</v>
      </c>
      <c r="E17" s="6" t="s">
        <v>12</v>
      </c>
      <c r="F17" s="7">
        <v>44260</v>
      </c>
      <c r="G17" s="8">
        <v>20400</v>
      </c>
    </row>
    <row r="18" spans="2:7" x14ac:dyDescent="0.25">
      <c r="B18" s="5" t="s">
        <v>24</v>
      </c>
      <c r="C18" s="6" t="s">
        <v>10</v>
      </c>
      <c r="D18" s="6" t="s">
        <v>29</v>
      </c>
      <c r="E18" s="6" t="s">
        <v>21</v>
      </c>
      <c r="F18" s="7">
        <v>44244</v>
      </c>
      <c r="G18" s="9">
        <v>12400</v>
      </c>
    </row>
    <row r="19" spans="2:7" x14ac:dyDescent="0.25">
      <c r="B19" s="5" t="s">
        <v>19</v>
      </c>
      <c r="C19" s="6" t="s">
        <v>6</v>
      </c>
      <c r="D19" s="6" t="s">
        <v>30</v>
      </c>
      <c r="E19" s="6" t="s">
        <v>21</v>
      </c>
      <c r="F19" s="7">
        <v>44242</v>
      </c>
      <c r="G19" s="8">
        <v>18400</v>
      </c>
    </row>
    <row r="20" spans="2:7" x14ac:dyDescent="0.25">
      <c r="B20" s="5" t="s">
        <v>19</v>
      </c>
      <c r="C20" s="6" t="s">
        <v>10</v>
      </c>
      <c r="D20" s="6" t="s">
        <v>31</v>
      </c>
      <c r="E20" s="6" t="s">
        <v>21</v>
      </c>
      <c r="F20" s="7">
        <v>44231</v>
      </c>
      <c r="G20" s="8">
        <v>20000</v>
      </c>
    </row>
    <row r="21" spans="2:7" x14ac:dyDescent="0.25">
      <c r="B21" s="5" t="s">
        <v>9</v>
      </c>
      <c r="C21" s="6" t="s">
        <v>10</v>
      </c>
      <c r="D21" s="6" t="s">
        <v>32</v>
      </c>
      <c r="E21" s="6" t="s">
        <v>12</v>
      </c>
      <c r="F21" s="7">
        <v>44226</v>
      </c>
      <c r="G21" s="8">
        <v>13400</v>
      </c>
    </row>
    <row r="22" spans="2:7" x14ac:dyDescent="0.25">
      <c r="B22" s="5" t="s">
        <v>24</v>
      </c>
      <c r="C22" s="6" t="s">
        <v>6</v>
      </c>
      <c r="D22" s="6" t="s">
        <v>33</v>
      </c>
      <c r="E22" s="6" t="s">
        <v>21</v>
      </c>
      <c r="F22" s="7">
        <v>44215</v>
      </c>
      <c r="G22" s="8">
        <v>17400</v>
      </c>
    </row>
    <row r="23" spans="2:7" ht="15.75" thickBot="1" x14ac:dyDescent="0.3">
      <c r="B23" s="10" t="s">
        <v>13</v>
      </c>
      <c r="C23" s="11" t="s">
        <v>10</v>
      </c>
      <c r="D23" s="11" t="s">
        <v>34</v>
      </c>
      <c r="E23" s="11" t="s">
        <v>15</v>
      </c>
      <c r="F23" s="12">
        <v>44197</v>
      </c>
      <c r="G23" s="13">
        <v>24000</v>
      </c>
    </row>
    <row r="24" spans="2:7" ht="15.75" thickBot="1" x14ac:dyDescent="0.3"/>
    <row r="25" spans="2:7" ht="15.75" x14ac:dyDescent="0.25">
      <c r="B25" s="18" t="s">
        <v>36</v>
      </c>
      <c r="C25" s="30"/>
      <c r="D25" s="30"/>
      <c r="E25" s="19"/>
    </row>
    <row r="26" spans="2:7" ht="15.75" x14ac:dyDescent="0.25">
      <c r="B26" s="31" t="s">
        <v>1</v>
      </c>
      <c r="C26" s="22"/>
      <c r="D26" s="23" t="s">
        <v>10</v>
      </c>
      <c r="E26" s="32"/>
    </row>
    <row r="27" spans="2:7" x14ac:dyDescent="0.25">
      <c r="B27" s="31" t="s">
        <v>43</v>
      </c>
      <c r="C27" s="22"/>
      <c r="D27" s="23" t="s">
        <v>21</v>
      </c>
      <c r="E27" s="32"/>
    </row>
    <row r="28" spans="2:7" ht="15.75" thickBot="1" x14ac:dyDescent="0.3">
      <c r="B28" s="28"/>
      <c r="C28" s="39"/>
      <c r="D28" s="40" t="s">
        <v>12</v>
      </c>
      <c r="E28" s="41"/>
    </row>
    <row r="29" spans="2:7" ht="16.5" thickBot="1" x14ac:dyDescent="0.3">
      <c r="D29" s="24"/>
    </row>
    <row r="30" spans="2:7" ht="15.75" x14ac:dyDescent="0.25">
      <c r="B30" s="36" t="s">
        <v>37</v>
      </c>
      <c r="C30" s="37"/>
      <c r="D30" s="38"/>
    </row>
    <row r="31" spans="2:7" ht="16.5" customHeight="1" thickBot="1" x14ac:dyDescent="0.3">
      <c r="B31" s="42" cm="1">
        <f t="array" ref="B31">SUMPRODUCT((G5:G23)*(C5:C23=D26)*(E5:E23={"USA","Japan"}))</f>
        <v>82000</v>
      </c>
      <c r="C31" s="43"/>
      <c r="D31" s="50" t="s">
        <v>59</v>
      </c>
      <c r="E31" s="50"/>
      <c r="F31" s="50"/>
      <c r="G31" s="50"/>
    </row>
    <row r="32" spans="2:7" x14ac:dyDescent="0.25">
      <c r="D32" s="50"/>
      <c r="E32" s="50"/>
      <c r="F32" s="50"/>
      <c r="G32" s="50"/>
    </row>
  </sheetData>
  <mergeCells count="10">
    <mergeCell ref="B30:C30"/>
    <mergeCell ref="B31:C31"/>
    <mergeCell ref="D31:G32"/>
    <mergeCell ref="B2:G2"/>
    <mergeCell ref="B25:E25"/>
    <mergeCell ref="B26:C26"/>
    <mergeCell ref="D26:E26"/>
    <mergeCell ref="B27:C28"/>
    <mergeCell ref="D27:E27"/>
    <mergeCell ref="D28:E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Single Criterion</vt:lpstr>
      <vt:lpstr>with Dates</vt:lpstr>
      <vt:lpstr>Blank Cells</vt:lpstr>
      <vt:lpstr>SUMIFS-OR</vt:lpstr>
      <vt:lpstr>Wildcard</vt:lpstr>
      <vt:lpstr>SUM-SUMIFS</vt:lpstr>
      <vt:lpstr>Alternative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Nehad Ulfat</dc:creator>
  <cp:lastModifiedBy>Nehad Ulfat</cp:lastModifiedBy>
  <dcterms:created xsi:type="dcterms:W3CDTF">2021-08-10T04:09:06Z</dcterms:created>
  <dcterms:modified xsi:type="dcterms:W3CDTF">2021-08-10T06:38:39Z</dcterms:modified>
</cp:coreProperties>
</file>