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s\646\"/>
    </mc:Choice>
  </mc:AlternateContent>
  <xr:revisionPtr revIDLastSave="0" documentId="13_ncr:1_{7CFC4610-6FD6-4A8F-A6F9-8FC1021A5492}" xr6:coauthVersionLast="47" xr6:coauthVersionMax="47" xr10:uidLastSave="{00000000-0000-0000-0000-000000000000}"/>
  <bookViews>
    <workbookView xWindow="-120" yWindow="-120" windowWidth="38640" windowHeight="21240" activeTab="8" xr2:uid="{FFC896AA-1DCB-4035-91A1-5715C2CE4147}"/>
  </bookViews>
  <sheets>
    <sheet name="Comparison Operator" sheetId="1" r:id="rId1"/>
    <sheet name="Text Criteria" sheetId="2" r:id="rId2"/>
    <sheet name="Blank or Non-Blank" sheetId="3" r:id="rId3"/>
    <sheet name="Dates Criteria" sheetId="4" r:id="rId4"/>
    <sheet name="Wildcard" sheetId="5" r:id="rId5"/>
    <sheet name="Greater Than &amp; Less Than" sheetId="6" r:id="rId6"/>
    <sheet name="OR Criteria" sheetId="7" r:id="rId7"/>
    <sheet name="Duplicates" sheetId="8" r:id="rId8"/>
    <sheet name="Unique Entries" sheetId="9" r:id="rId9"/>
  </sheets>
  <definedNames>
    <definedName name="Age">'Greater Than &amp; Less Than'!$D$5:$D$19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6" l="1"/>
  <c r="B22" i="9" a="1"/>
  <c r="B22" i="9" s="1"/>
  <c r="B22" i="8" a="1"/>
  <c r="B22" i="8" s="1"/>
  <c r="C24" i="7"/>
  <c r="C24" i="5"/>
  <c r="C24" i="4"/>
  <c r="C24" i="3"/>
  <c r="C24" i="2"/>
  <c r="C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<sst xmlns="http://schemas.openxmlformats.org/spreadsheetml/2006/main" count="909" uniqueCount="71">
  <si>
    <t>Name</t>
  </si>
  <si>
    <t>Gender</t>
  </si>
  <si>
    <t>State</t>
  </si>
  <si>
    <t>Score</t>
  </si>
  <si>
    <t>Alex</t>
  </si>
  <si>
    <t>Male</t>
  </si>
  <si>
    <t>Alabama</t>
  </si>
  <si>
    <t>Mike</t>
  </si>
  <si>
    <t>Texas</t>
  </si>
  <si>
    <t>Teresa</t>
  </si>
  <si>
    <t>Female</t>
  </si>
  <si>
    <t>Michigan</t>
  </si>
  <si>
    <t>Miguel</t>
  </si>
  <si>
    <t>Cummins</t>
  </si>
  <si>
    <t>Colorado</t>
  </si>
  <si>
    <t>Nancy</t>
  </si>
  <si>
    <t>Simon</t>
  </si>
  <si>
    <t>Jen</t>
  </si>
  <si>
    <t>New York</t>
  </si>
  <si>
    <t>Max</t>
  </si>
  <si>
    <t>Florida</t>
  </si>
  <si>
    <t>Maria</t>
  </si>
  <si>
    <t>Josephine</t>
  </si>
  <si>
    <t>Utah</t>
  </si>
  <si>
    <t>Cris</t>
  </si>
  <si>
    <t>Richards</t>
  </si>
  <si>
    <t>Victoria</t>
  </si>
  <si>
    <t>Georgia</t>
  </si>
  <si>
    <t>Noah</t>
  </si>
  <si>
    <t>Criteria</t>
  </si>
  <si>
    <t>After 12/31/1995</t>
  </si>
  <si>
    <t>Age</t>
  </si>
  <si>
    <t>&gt;70</t>
  </si>
  <si>
    <t>COUNTIF with Comparison Operator</t>
  </si>
  <si>
    <t>Total</t>
  </si>
  <si>
    <t xml:space="preserve">  &gt;&gt;&gt; =COUNTIF(F5:F19,C22)</t>
  </si>
  <si>
    <t>COUNTIF with Text Value Criteria</t>
  </si>
  <si>
    <t xml:space="preserve">  &gt;&gt;&gt; =COUNTIF(E5:E19,C22)</t>
  </si>
  <si>
    <t>Non-Blank</t>
  </si>
  <si>
    <t>COUNTIF to Count Blank Cells</t>
  </si>
  <si>
    <t xml:space="preserve">  &gt;&gt;&gt; =COUNTIF(B5:B19,"")</t>
  </si>
  <si>
    <t>Birth Date</t>
  </si>
  <si>
    <t xml:space="preserve">  &gt;&gt;&gt; =COUNTIF(D5:D19,"&gt;12/31/1995")</t>
  </si>
  <si>
    <t>COUNTIF with Dates Criteria</t>
  </si>
  <si>
    <t>*lab*</t>
  </si>
  <si>
    <t>COUNTIF with Wildcard</t>
  </si>
  <si>
    <t>Greater Than 23, Less Than 27</t>
  </si>
  <si>
    <t>COUNTIF with Multiple OR Criteria</t>
  </si>
  <si>
    <t xml:space="preserve">  &gt;&gt;&gt; =COUNTIF(E5:E19,D21) +
       COUNTIF(E5:E19,D22)</t>
  </si>
  <si>
    <t>List 1</t>
  </si>
  <si>
    <t>List 2</t>
  </si>
  <si>
    <t>Corrin</t>
  </si>
  <si>
    <t>Anderson</t>
  </si>
  <si>
    <t>Robbert</t>
  </si>
  <si>
    <t>Nannes</t>
  </si>
  <si>
    <t>Timothy</t>
  </si>
  <si>
    <t>Philip</t>
  </si>
  <si>
    <t>Denver</t>
  </si>
  <si>
    <t>Jones</t>
  </si>
  <si>
    <t>Steve</t>
  </si>
  <si>
    <t>Domingo</t>
  </si>
  <si>
    <t>Nail</t>
  </si>
  <si>
    <t>Duplicates</t>
  </si>
  <si>
    <t>COUNTIF to Find Duplicates</t>
  </si>
  <si>
    <t xml:space="preserve">  &gt;&gt;&gt; =SUMPRODUCT(--(COUNTIF(B5:B19,C5:C19)&gt;=1))</t>
  </si>
  <si>
    <t>COUNTIF to Count Unique Values</t>
  </si>
  <si>
    <t xml:space="preserve">  &gt;&gt;&gt; =SUMPRODUCT(--(COUNTIF(B5:B19,C5:C19)=0))</t>
  </si>
  <si>
    <t>Unique Data in List 1</t>
  </si>
  <si>
    <t xml:space="preserve">  &gt;&gt;&gt; =COUNTIF(Age,"&gt;23") -
          COUNTIF(Age,"&gt;=27")</t>
  </si>
  <si>
    <t>COUNTIF with Named Range</t>
  </si>
  <si>
    <t>&gt;&gt;&gt; Do Yourself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</si>
</sst>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b/>
      <i/>
      <sz val="12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3" borderId="11" xfId="0" applyFont="1" applyFill="1" applyBorder="1" applyAlignment="1">
      <alignment horizontal="center" vertical="center"/>
    </xf>
    <xf numFmtId="0" fontId="5" fillId="0" borderId="0" xfId="2" quotePrefix="1" applyFont="1"/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NumberFormat="1" applyBorder="1" applyAlignment="1">
      <alignment horizontal="center" vertical="center"/>
    </xf>
    <xf numFmtId="14" fontId="0" fillId="0" borderId="6" xfId="0" applyNumberFormat="1" applyBorder="1"/>
    <xf numFmtId="14" fontId="0" fillId="0" borderId="9" xfId="0" applyNumberFormat="1" applyBorder="1"/>
    <xf numFmtId="0" fontId="0" fillId="0" borderId="14" xfId="0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1" fillId="2" borderId="1" xfId="1" applyFill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0" borderId="0" xfId="2" quotePrefix="1" applyFont="1" applyAlignment="1">
      <alignment horizontal="left" vertical="center" wrapText="1"/>
    </xf>
    <xf numFmtId="0" fontId="5" fillId="0" borderId="0" xfId="2" quotePrefix="1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</cellXfs>
  <cellStyles count="3">
    <cellStyle name="Explanatory Text" xfId="2" builtinId="53"/>
    <cellStyle name="Heading 2" xfId="1" builtinId="17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9E0A-902B-4352-9E68-B2AE6B4D11FC}">
  <dimension ref="B2:P24"/>
  <sheetViews>
    <sheetView showGridLines="0" workbookViewId="0">
      <selection activeCell="C24" sqref="C24"/>
    </sheetView>
  </sheetViews>
  <sheetFormatPr defaultRowHeight="15" x14ac:dyDescent="0.25"/>
  <cols>
    <col min="1" max="1" width="3.7109375" customWidth="1"/>
    <col min="2" max="3" width="10.5703125" customWidth="1"/>
    <col min="5" max="5" width="10.85546875" customWidth="1"/>
    <col min="6" max="6" width="14.42578125" customWidth="1"/>
    <col min="7" max="7" width="9.28515625" customWidth="1"/>
    <col min="12" max="12" width="13.42578125" customWidth="1"/>
  </cols>
  <sheetData>
    <row r="2" spans="2:16" ht="18" thickBot="1" x14ac:dyDescent="0.35">
      <c r="B2" s="19" t="s">
        <v>33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5">
        <v>26</v>
      </c>
      <c r="E9" s="5" t="s">
        <v>14</v>
      </c>
      <c r="F9" s="6">
        <v>92</v>
      </c>
      <c r="L9" s="4" t="s">
        <v>13</v>
      </c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5">
        <v>29</v>
      </c>
      <c r="E11" s="5" t="s">
        <v>6</v>
      </c>
      <c r="F11" s="6">
        <v>84</v>
      </c>
      <c r="L11" s="4" t="s">
        <v>16</v>
      </c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5">
        <v>26</v>
      </c>
      <c r="E15" s="5" t="s">
        <v>23</v>
      </c>
      <c r="F15" s="6">
        <v>93</v>
      </c>
      <c r="L15" s="4" t="s">
        <v>22</v>
      </c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6" x14ac:dyDescent="0.25">
      <c r="B18" s="4" t="s">
        <v>26</v>
      </c>
      <c r="C18" s="5" t="s">
        <v>10</v>
      </c>
      <c r="D18" s="5">
        <v>24</v>
      </c>
      <c r="E18" s="5" t="s">
        <v>27</v>
      </c>
      <c r="F18" s="6">
        <v>74</v>
      </c>
      <c r="L18" s="4" t="s">
        <v>26</v>
      </c>
      <c r="M18" s="5" t="s">
        <v>10</v>
      </c>
      <c r="N18" s="5">
        <v>24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12" t="s">
        <v>3</v>
      </c>
      <c r="L21" s="20" t="s">
        <v>29</v>
      </c>
      <c r="M21" s="12" t="s">
        <v>3</v>
      </c>
    </row>
    <row r="22" spans="2:16" ht="15.75" thickBot="1" x14ac:dyDescent="0.3">
      <c r="B22" s="21"/>
      <c r="C22" s="13" t="s">
        <v>32</v>
      </c>
      <c r="L22" s="21"/>
      <c r="M22" s="13" t="s">
        <v>32</v>
      </c>
    </row>
    <row r="23" spans="2:16" ht="15.75" thickBot="1" x14ac:dyDescent="0.3"/>
    <row r="24" spans="2:16" ht="16.5" thickBot="1" x14ac:dyDescent="0.3">
      <c r="B24" s="10" t="s">
        <v>34</v>
      </c>
      <c r="C24" s="14">
        <f>COUNTIF(F5:F19,C22)</f>
        <v>11</v>
      </c>
      <c r="D24" s="11" t="s">
        <v>35</v>
      </c>
      <c r="L24" s="10" t="s">
        <v>34</v>
      </c>
      <c r="M24" s="14"/>
      <c r="N24" s="11"/>
    </row>
  </sheetData>
  <mergeCells count="4">
    <mergeCell ref="B2:F2"/>
    <mergeCell ref="B21:B22"/>
    <mergeCell ref="L2:P2"/>
    <mergeCell ref="L21:L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F333-DCAD-4A57-94C4-51BFB74F263E}">
  <dimension ref="B2:P24"/>
  <sheetViews>
    <sheetView showGridLines="0" workbookViewId="0">
      <selection activeCell="C24" sqref="C24"/>
    </sheetView>
  </sheetViews>
  <sheetFormatPr defaultRowHeight="15" x14ac:dyDescent="0.25"/>
  <cols>
    <col min="1" max="1" width="3.28515625" customWidth="1"/>
    <col min="2" max="2" width="12.7109375" customWidth="1"/>
    <col min="3" max="3" width="10.42578125" customWidth="1"/>
    <col min="5" max="5" width="12.5703125" customWidth="1"/>
    <col min="6" max="6" width="10.42578125" customWidth="1"/>
    <col min="7" max="7" width="12.42578125" customWidth="1"/>
    <col min="12" max="12" width="14.28515625" customWidth="1"/>
    <col min="15" max="15" width="16" customWidth="1"/>
    <col min="16" max="16" width="11.7109375" customWidth="1"/>
  </cols>
  <sheetData>
    <row r="2" spans="2:16" ht="18" thickBot="1" x14ac:dyDescent="0.35">
      <c r="B2" s="19" t="s">
        <v>36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5">
        <v>26</v>
      </c>
      <c r="E9" s="5" t="s">
        <v>14</v>
      </c>
      <c r="F9" s="6">
        <v>92</v>
      </c>
      <c r="L9" s="4" t="s">
        <v>13</v>
      </c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5">
        <v>29</v>
      </c>
      <c r="E11" s="5" t="s">
        <v>6</v>
      </c>
      <c r="F11" s="6">
        <v>84</v>
      </c>
      <c r="L11" s="4" t="s">
        <v>16</v>
      </c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5">
        <v>26</v>
      </c>
      <c r="E15" s="5" t="s">
        <v>23</v>
      </c>
      <c r="F15" s="6">
        <v>93</v>
      </c>
      <c r="L15" s="4" t="s">
        <v>22</v>
      </c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6" x14ac:dyDescent="0.25">
      <c r="B18" s="4" t="s">
        <v>26</v>
      </c>
      <c r="C18" s="5" t="s">
        <v>10</v>
      </c>
      <c r="D18" s="5">
        <v>24</v>
      </c>
      <c r="E18" s="5" t="s">
        <v>27</v>
      </c>
      <c r="F18" s="6">
        <v>74</v>
      </c>
      <c r="L18" s="4" t="s">
        <v>26</v>
      </c>
      <c r="M18" s="5" t="s">
        <v>10</v>
      </c>
      <c r="N18" s="5">
        <v>24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12" t="s">
        <v>2</v>
      </c>
      <c r="L21" s="20" t="s">
        <v>29</v>
      </c>
      <c r="M21" s="12" t="s">
        <v>2</v>
      </c>
    </row>
    <row r="22" spans="2:16" ht="15.75" thickBot="1" x14ac:dyDescent="0.3">
      <c r="B22" s="21"/>
      <c r="C22" s="13" t="s">
        <v>6</v>
      </c>
      <c r="L22" s="21"/>
      <c r="M22" s="13" t="s">
        <v>6</v>
      </c>
    </row>
    <row r="23" spans="2:16" ht="15.75" thickBot="1" x14ac:dyDescent="0.3"/>
    <row r="24" spans="2:16" ht="16.5" thickBot="1" x14ac:dyDescent="0.3">
      <c r="B24" s="10" t="s">
        <v>34</v>
      </c>
      <c r="C24" s="14">
        <f>COUNTIF(E5:E19,C22)</f>
        <v>4</v>
      </c>
      <c r="D24" s="11" t="s">
        <v>37</v>
      </c>
      <c r="L24" s="10" t="s">
        <v>34</v>
      </c>
      <c r="M24" s="14"/>
      <c r="N24" s="11"/>
    </row>
  </sheetData>
  <mergeCells count="4">
    <mergeCell ref="B2:F2"/>
    <mergeCell ref="B21:B22"/>
    <mergeCell ref="L2:P2"/>
    <mergeCell ref="L21:L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233DB-5179-43FB-B287-7DBA87AE2A85}">
  <dimension ref="B2:P24"/>
  <sheetViews>
    <sheetView showGridLines="0" workbookViewId="0">
      <selection activeCell="C24" sqref="C24"/>
    </sheetView>
  </sheetViews>
  <sheetFormatPr defaultRowHeight="15" x14ac:dyDescent="0.25"/>
  <cols>
    <col min="1" max="1" width="3.42578125" customWidth="1"/>
    <col min="2" max="2" width="13" customWidth="1"/>
    <col min="3" max="3" width="12.140625" customWidth="1"/>
    <col min="5" max="5" width="12.85546875" customWidth="1"/>
    <col min="6" max="6" width="10" customWidth="1"/>
    <col min="7" max="7" width="10.28515625" customWidth="1"/>
    <col min="12" max="12" width="14" customWidth="1"/>
    <col min="13" max="13" width="15.140625" customWidth="1"/>
    <col min="15" max="15" width="16.5703125" customWidth="1"/>
  </cols>
  <sheetData>
    <row r="2" spans="2:16" ht="18" thickBot="1" x14ac:dyDescent="0.35">
      <c r="B2" s="19" t="s">
        <v>39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/>
      <c r="C9" s="5" t="s">
        <v>5</v>
      </c>
      <c r="D9" s="5">
        <v>26</v>
      </c>
      <c r="E9" s="5" t="s">
        <v>14</v>
      </c>
      <c r="F9" s="6">
        <v>92</v>
      </c>
      <c r="L9" s="4"/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/>
      <c r="C11" s="5" t="s">
        <v>5</v>
      </c>
      <c r="D11" s="5">
        <v>29</v>
      </c>
      <c r="E11" s="5" t="s">
        <v>6</v>
      </c>
      <c r="F11" s="6">
        <v>84</v>
      </c>
      <c r="L11" s="4"/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/>
      <c r="C15" s="5" t="s">
        <v>10</v>
      </c>
      <c r="D15" s="5">
        <v>26</v>
      </c>
      <c r="E15" s="5" t="s">
        <v>23</v>
      </c>
      <c r="F15" s="6">
        <v>93</v>
      </c>
      <c r="L15" s="4"/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6" x14ac:dyDescent="0.25">
      <c r="B18" s="4"/>
      <c r="C18" s="5" t="s">
        <v>10</v>
      </c>
      <c r="D18" s="5">
        <v>24</v>
      </c>
      <c r="E18" s="5" t="s">
        <v>27</v>
      </c>
      <c r="F18" s="6">
        <v>74</v>
      </c>
      <c r="L18" s="4"/>
      <c r="M18" s="5" t="s">
        <v>10</v>
      </c>
      <c r="N18" s="5">
        <v>24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12" t="s">
        <v>0</v>
      </c>
      <c r="L21" s="20" t="s">
        <v>29</v>
      </c>
      <c r="M21" s="12" t="s">
        <v>0</v>
      </c>
    </row>
    <row r="22" spans="2:16" ht="15.75" thickBot="1" x14ac:dyDescent="0.3">
      <c r="B22" s="21"/>
      <c r="C22" s="13" t="s">
        <v>38</v>
      </c>
      <c r="L22" s="21"/>
      <c r="M22" s="13" t="s">
        <v>38</v>
      </c>
    </row>
    <row r="23" spans="2:16" ht="15.75" thickBot="1" x14ac:dyDescent="0.3"/>
    <row r="24" spans="2:16" ht="16.5" thickBot="1" x14ac:dyDescent="0.3">
      <c r="B24" s="10" t="s">
        <v>34</v>
      </c>
      <c r="C24" s="14">
        <f>COUNTIF(B5:B19,"")</f>
        <v>4</v>
      </c>
      <c r="D24" s="11" t="s">
        <v>40</v>
      </c>
      <c r="L24" s="10" t="s">
        <v>34</v>
      </c>
      <c r="M24" s="14"/>
      <c r="N24" s="11"/>
    </row>
  </sheetData>
  <mergeCells count="4">
    <mergeCell ref="B2:F2"/>
    <mergeCell ref="B21:B22"/>
    <mergeCell ref="L2:P2"/>
    <mergeCell ref="L21:L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0B4CF-CB2B-4E74-A180-1AD25DB99EC5}">
  <dimension ref="B2:P24"/>
  <sheetViews>
    <sheetView showGridLines="0" workbookViewId="0">
      <selection activeCell="C24" sqref="C24"/>
    </sheetView>
  </sheetViews>
  <sheetFormatPr defaultRowHeight="15" x14ac:dyDescent="0.25"/>
  <cols>
    <col min="1" max="1" width="3.5703125" customWidth="1"/>
    <col min="2" max="2" width="11.42578125" customWidth="1"/>
    <col min="3" max="3" width="10" customWidth="1"/>
    <col min="4" max="4" width="14.85546875" customWidth="1"/>
    <col min="5" max="5" width="11.7109375" customWidth="1"/>
    <col min="6" max="6" width="9.7109375" customWidth="1"/>
    <col min="7" max="7" width="11" customWidth="1"/>
    <col min="12" max="12" width="13.42578125" customWidth="1"/>
    <col min="14" max="14" width="16" customWidth="1"/>
    <col min="15" max="15" width="15.140625" customWidth="1"/>
  </cols>
  <sheetData>
    <row r="2" spans="2:16" ht="18" thickBot="1" x14ac:dyDescent="0.35">
      <c r="B2" s="19" t="s">
        <v>43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41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41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15">
        <v>35141</v>
      </c>
      <c r="E5" s="5" t="s">
        <v>6</v>
      </c>
      <c r="F5" s="6">
        <v>60</v>
      </c>
      <c r="L5" s="4" t="s">
        <v>4</v>
      </c>
      <c r="M5" s="5" t="s">
        <v>5</v>
      </c>
      <c r="N5" s="15">
        <v>35141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15">
        <v>33707</v>
      </c>
      <c r="E6" s="5" t="s">
        <v>8</v>
      </c>
      <c r="F6" s="6">
        <v>84</v>
      </c>
      <c r="L6" s="4" t="s">
        <v>7</v>
      </c>
      <c r="M6" s="5" t="s">
        <v>5</v>
      </c>
      <c r="N6" s="15">
        <v>33707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15">
        <v>35838</v>
      </c>
      <c r="E7" s="5" t="s">
        <v>11</v>
      </c>
      <c r="F7" s="6">
        <v>66</v>
      </c>
      <c r="L7" s="4" t="s">
        <v>9</v>
      </c>
      <c r="M7" s="5" t="s">
        <v>10</v>
      </c>
      <c r="N7" s="15">
        <v>35838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15">
        <v>35768</v>
      </c>
      <c r="E8" s="5" t="s">
        <v>6</v>
      </c>
      <c r="F8" s="6">
        <v>98</v>
      </c>
      <c r="L8" s="4" t="s">
        <v>12</v>
      </c>
      <c r="M8" s="5" t="s">
        <v>5</v>
      </c>
      <c r="N8" s="15">
        <v>35768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15">
        <v>36622</v>
      </c>
      <c r="E9" s="5" t="s">
        <v>14</v>
      </c>
      <c r="F9" s="6">
        <v>92</v>
      </c>
      <c r="L9" s="4" t="s">
        <v>13</v>
      </c>
      <c r="M9" s="5" t="s">
        <v>5</v>
      </c>
      <c r="N9" s="15">
        <v>36622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15">
        <v>36387</v>
      </c>
      <c r="E10" s="5" t="s">
        <v>8</v>
      </c>
      <c r="F10" s="6">
        <v>75</v>
      </c>
      <c r="L10" s="4" t="s">
        <v>15</v>
      </c>
      <c r="M10" s="5" t="s">
        <v>10</v>
      </c>
      <c r="N10" s="15">
        <v>36387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15">
        <v>36084</v>
      </c>
      <c r="E11" s="5" t="s">
        <v>6</v>
      </c>
      <c r="F11" s="6">
        <v>84</v>
      </c>
      <c r="L11" s="4" t="s">
        <v>16</v>
      </c>
      <c r="M11" s="5" t="s">
        <v>5</v>
      </c>
      <c r="N11" s="15">
        <v>36084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15">
        <v>34859</v>
      </c>
      <c r="E12" s="5" t="s">
        <v>18</v>
      </c>
      <c r="F12" s="6">
        <v>74</v>
      </c>
      <c r="L12" s="4" t="s">
        <v>17</v>
      </c>
      <c r="M12" s="5" t="s">
        <v>10</v>
      </c>
      <c r="N12" s="15">
        <v>34859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15">
        <v>34640</v>
      </c>
      <c r="E13" s="5" t="s">
        <v>20</v>
      </c>
      <c r="F13" s="6">
        <v>97</v>
      </c>
      <c r="L13" s="4" t="s">
        <v>19</v>
      </c>
      <c r="M13" s="5" t="s">
        <v>5</v>
      </c>
      <c r="N13" s="15">
        <v>34640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15">
        <v>34914</v>
      </c>
      <c r="E14" s="5" t="s">
        <v>8</v>
      </c>
      <c r="F14" s="6">
        <v>62</v>
      </c>
      <c r="L14" s="4" t="s">
        <v>21</v>
      </c>
      <c r="M14" s="5" t="s">
        <v>10</v>
      </c>
      <c r="N14" s="15">
        <v>34914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15">
        <v>36874</v>
      </c>
      <c r="E15" s="5" t="s">
        <v>23</v>
      </c>
      <c r="F15" s="6">
        <v>93</v>
      </c>
      <c r="L15" s="4" t="s">
        <v>22</v>
      </c>
      <c r="M15" s="5" t="s">
        <v>10</v>
      </c>
      <c r="N15" s="15">
        <v>36874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15">
        <v>34193</v>
      </c>
      <c r="E16" s="5" t="s">
        <v>6</v>
      </c>
      <c r="F16" s="6">
        <v>93</v>
      </c>
      <c r="L16" s="4" t="s">
        <v>24</v>
      </c>
      <c r="M16" s="5" t="s">
        <v>5</v>
      </c>
      <c r="N16" s="15">
        <v>34193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15">
        <v>35595</v>
      </c>
      <c r="E17" s="5" t="s">
        <v>14</v>
      </c>
      <c r="F17" s="6">
        <v>63</v>
      </c>
      <c r="L17" s="4" t="s">
        <v>25</v>
      </c>
      <c r="M17" s="5" t="s">
        <v>5</v>
      </c>
      <c r="N17" s="15">
        <v>35595</v>
      </c>
      <c r="O17" s="5" t="s">
        <v>14</v>
      </c>
      <c r="P17" s="6">
        <v>63</v>
      </c>
    </row>
    <row r="18" spans="2:16" x14ac:dyDescent="0.25">
      <c r="B18" s="4" t="s">
        <v>26</v>
      </c>
      <c r="C18" s="5" t="s">
        <v>10</v>
      </c>
      <c r="D18" s="15">
        <v>36504</v>
      </c>
      <c r="E18" s="5" t="s">
        <v>27</v>
      </c>
      <c r="F18" s="6">
        <v>74</v>
      </c>
      <c r="L18" s="4" t="s">
        <v>26</v>
      </c>
      <c r="M18" s="5" t="s">
        <v>10</v>
      </c>
      <c r="N18" s="15">
        <v>36504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16">
        <v>35587</v>
      </c>
      <c r="E19" s="8" t="s">
        <v>8</v>
      </c>
      <c r="F19" s="9">
        <v>90</v>
      </c>
      <c r="L19" s="7" t="s">
        <v>28</v>
      </c>
      <c r="M19" s="8" t="s">
        <v>5</v>
      </c>
      <c r="N19" s="16">
        <v>35587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23" t="s">
        <v>41</v>
      </c>
      <c r="D21" s="24"/>
      <c r="L21" s="20" t="s">
        <v>29</v>
      </c>
      <c r="M21" s="23" t="s">
        <v>41</v>
      </c>
      <c r="N21" s="24"/>
    </row>
    <row r="22" spans="2:16" ht="15.75" thickBot="1" x14ac:dyDescent="0.3">
      <c r="B22" s="21"/>
      <c r="C22" s="25" t="s">
        <v>30</v>
      </c>
      <c r="D22" s="26"/>
      <c r="L22" s="21"/>
      <c r="M22" s="25" t="s">
        <v>30</v>
      </c>
      <c r="N22" s="26"/>
    </row>
    <row r="23" spans="2:16" ht="15.75" thickBot="1" x14ac:dyDescent="0.3"/>
    <row r="24" spans="2:16" ht="16.5" thickBot="1" x14ac:dyDescent="0.3">
      <c r="B24" s="10" t="s">
        <v>34</v>
      </c>
      <c r="C24" s="14">
        <f>COUNTIF(D5:D19,"&gt;12/31/1995")</f>
        <v>10</v>
      </c>
      <c r="D24" s="11" t="s">
        <v>42</v>
      </c>
      <c r="L24" s="10" t="s">
        <v>34</v>
      </c>
      <c r="M24" s="14"/>
      <c r="N24" s="11"/>
    </row>
  </sheetData>
  <mergeCells count="8">
    <mergeCell ref="B2:F2"/>
    <mergeCell ref="B21:B22"/>
    <mergeCell ref="C21:D21"/>
    <mergeCell ref="C22:D22"/>
    <mergeCell ref="L2:P2"/>
    <mergeCell ref="L21:L22"/>
    <mergeCell ref="M21:N21"/>
    <mergeCell ref="M22:N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C734E-4AAC-4EE4-8830-F55254796FAA}">
  <dimension ref="B2:P24"/>
  <sheetViews>
    <sheetView showGridLines="0" workbookViewId="0">
      <selection activeCell="C24" sqref="C24"/>
    </sheetView>
  </sheetViews>
  <sheetFormatPr defaultRowHeight="15" x14ac:dyDescent="0.25"/>
  <cols>
    <col min="1" max="1" width="3.5703125" customWidth="1"/>
    <col min="2" max="2" width="11.7109375" customWidth="1"/>
    <col min="3" max="3" width="10.42578125" customWidth="1"/>
    <col min="5" max="5" width="11.85546875" customWidth="1"/>
    <col min="6" max="7" width="11" customWidth="1"/>
    <col min="12" max="12" width="12.85546875" customWidth="1"/>
    <col min="13" max="13" width="12.140625" customWidth="1"/>
    <col min="15" max="15" width="13.42578125" customWidth="1"/>
  </cols>
  <sheetData>
    <row r="2" spans="2:16" ht="18" thickBot="1" x14ac:dyDescent="0.35">
      <c r="B2" s="19" t="s">
        <v>45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5">
        <v>26</v>
      </c>
      <c r="E9" s="5" t="s">
        <v>14</v>
      </c>
      <c r="F9" s="6">
        <v>92</v>
      </c>
      <c r="L9" s="4" t="s">
        <v>13</v>
      </c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5">
        <v>29</v>
      </c>
      <c r="E11" s="5" t="s">
        <v>6</v>
      </c>
      <c r="F11" s="6">
        <v>84</v>
      </c>
      <c r="L11" s="4" t="s">
        <v>16</v>
      </c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5">
        <v>26</v>
      </c>
      <c r="E15" s="5" t="s">
        <v>23</v>
      </c>
      <c r="F15" s="6">
        <v>93</v>
      </c>
      <c r="L15" s="4" t="s">
        <v>22</v>
      </c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6" x14ac:dyDescent="0.25">
      <c r="B18" s="4" t="s">
        <v>26</v>
      </c>
      <c r="C18" s="5" t="s">
        <v>10</v>
      </c>
      <c r="D18" s="5">
        <v>24</v>
      </c>
      <c r="E18" s="5" t="s">
        <v>27</v>
      </c>
      <c r="F18" s="6">
        <v>74</v>
      </c>
      <c r="L18" s="4" t="s">
        <v>26</v>
      </c>
      <c r="M18" s="5" t="s">
        <v>10</v>
      </c>
      <c r="N18" s="5">
        <v>24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12" t="s">
        <v>2</v>
      </c>
      <c r="L21" s="20" t="s">
        <v>29</v>
      </c>
      <c r="M21" s="12" t="s">
        <v>2</v>
      </c>
    </row>
    <row r="22" spans="2:16" ht="15.75" thickBot="1" x14ac:dyDescent="0.3">
      <c r="B22" s="21"/>
      <c r="C22" s="13" t="s">
        <v>44</v>
      </c>
      <c r="L22" s="21"/>
      <c r="M22" s="13" t="s">
        <v>44</v>
      </c>
    </row>
    <row r="23" spans="2:16" ht="15.75" thickBot="1" x14ac:dyDescent="0.3"/>
    <row r="24" spans="2:16" ht="16.5" thickBot="1" x14ac:dyDescent="0.3">
      <c r="B24" s="10" t="s">
        <v>34</v>
      </c>
      <c r="C24" s="14">
        <f>COUNTIF(E5:E19,C22)</f>
        <v>4</v>
      </c>
      <c r="D24" s="11" t="s">
        <v>37</v>
      </c>
      <c r="L24" s="10" t="s">
        <v>34</v>
      </c>
      <c r="M24" s="14"/>
      <c r="N24" s="11"/>
    </row>
  </sheetData>
  <mergeCells count="4">
    <mergeCell ref="B2:F2"/>
    <mergeCell ref="B21:B22"/>
    <mergeCell ref="L2:P2"/>
    <mergeCell ref="L21:L2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6CE1D-0798-4F8E-8984-A67F8E607B21}">
  <dimension ref="B2:Q25"/>
  <sheetViews>
    <sheetView showGridLines="0" workbookViewId="0">
      <selection activeCell="T35" sqref="T35"/>
    </sheetView>
  </sheetViews>
  <sheetFormatPr defaultRowHeight="15" x14ac:dyDescent="0.25"/>
  <cols>
    <col min="1" max="1" width="3.7109375" customWidth="1"/>
    <col min="2" max="2" width="12.5703125" customWidth="1"/>
    <col min="3" max="3" width="11" customWidth="1"/>
    <col min="4" max="4" width="10.28515625" customWidth="1"/>
    <col min="5" max="5" width="11.5703125" customWidth="1"/>
    <col min="6" max="6" width="14.28515625" customWidth="1"/>
    <col min="7" max="7" width="10.85546875" customWidth="1"/>
    <col min="12" max="12" width="13.28515625" customWidth="1"/>
    <col min="13" max="13" width="12.140625" customWidth="1"/>
    <col min="15" max="15" width="16" customWidth="1"/>
  </cols>
  <sheetData>
    <row r="2" spans="2:16" ht="18" thickBot="1" x14ac:dyDescent="0.35">
      <c r="B2" s="19" t="s">
        <v>69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5">
        <v>26</v>
      </c>
      <c r="E9" s="5" t="s">
        <v>14</v>
      </c>
      <c r="F9" s="6">
        <v>92</v>
      </c>
      <c r="L9" s="4" t="s">
        <v>13</v>
      </c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5">
        <v>29</v>
      </c>
      <c r="E11" s="5" t="s">
        <v>6</v>
      </c>
      <c r="F11" s="6">
        <v>84</v>
      </c>
      <c r="L11" s="4" t="s">
        <v>16</v>
      </c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5">
        <v>26</v>
      </c>
      <c r="E15" s="5" t="s">
        <v>23</v>
      </c>
      <c r="F15" s="6">
        <v>93</v>
      </c>
      <c r="L15" s="4" t="s">
        <v>22</v>
      </c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7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7" x14ac:dyDescent="0.25">
      <c r="B18" s="4" t="s">
        <v>26</v>
      </c>
      <c r="C18" s="5" t="s">
        <v>10</v>
      </c>
      <c r="D18" s="5">
        <v>24</v>
      </c>
      <c r="E18" s="5" t="s">
        <v>27</v>
      </c>
      <c r="F18" s="6">
        <v>74</v>
      </c>
      <c r="L18" s="4" t="s">
        <v>26</v>
      </c>
      <c r="M18" s="5" t="s">
        <v>10</v>
      </c>
      <c r="N18" s="5">
        <v>24</v>
      </c>
      <c r="O18" s="5" t="s">
        <v>27</v>
      </c>
      <c r="P18" s="6">
        <v>74</v>
      </c>
    </row>
    <row r="19" spans="2:17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7" ht="15.75" thickBot="1" x14ac:dyDescent="0.3"/>
    <row r="21" spans="2:17" x14ac:dyDescent="0.25">
      <c r="B21" s="20" t="s">
        <v>29</v>
      </c>
      <c r="C21" s="23" t="s">
        <v>31</v>
      </c>
      <c r="D21" s="23"/>
      <c r="E21" s="24"/>
      <c r="L21" s="20" t="s">
        <v>29</v>
      </c>
      <c r="M21" s="23" t="s">
        <v>31</v>
      </c>
      <c r="N21" s="23"/>
      <c r="O21" s="24"/>
    </row>
    <row r="22" spans="2:17" ht="15.75" thickBot="1" x14ac:dyDescent="0.3">
      <c r="B22" s="21"/>
      <c r="C22" s="25" t="s">
        <v>46</v>
      </c>
      <c r="D22" s="25"/>
      <c r="E22" s="26"/>
      <c r="L22" s="21"/>
      <c r="M22" s="25" t="s">
        <v>46</v>
      </c>
      <c r="N22" s="25"/>
      <c r="O22" s="26"/>
    </row>
    <row r="23" spans="2:17" ht="15.75" thickBot="1" x14ac:dyDescent="0.3"/>
    <row r="24" spans="2:17" ht="16.5" thickBot="1" x14ac:dyDescent="0.3">
      <c r="B24" s="10" t="s">
        <v>34</v>
      </c>
      <c r="C24" s="14">
        <f>COUNTIF(Age,"&gt;23")-COUNTIF(Age,"&gt;=27")</f>
        <v>5</v>
      </c>
      <c r="D24" s="27" t="s">
        <v>68</v>
      </c>
      <c r="E24" s="27"/>
      <c r="F24" s="27"/>
      <c r="G24" s="27"/>
      <c r="L24" s="10" t="s">
        <v>34</v>
      </c>
      <c r="M24" s="14"/>
      <c r="N24" s="27"/>
      <c r="O24" s="27"/>
      <c r="P24" s="27"/>
      <c r="Q24" s="27"/>
    </row>
    <row r="25" spans="2:17" x14ac:dyDescent="0.25">
      <c r="D25" s="27"/>
      <c r="E25" s="27"/>
      <c r="F25" s="27"/>
      <c r="G25" s="27"/>
      <c r="N25" s="27"/>
      <c r="O25" s="27"/>
      <c r="P25" s="27"/>
      <c r="Q25" s="27"/>
    </row>
  </sheetData>
  <mergeCells count="10">
    <mergeCell ref="L2:P2"/>
    <mergeCell ref="L21:L22"/>
    <mergeCell ref="M21:O21"/>
    <mergeCell ref="M22:O22"/>
    <mergeCell ref="N24:Q25"/>
    <mergeCell ref="B2:F2"/>
    <mergeCell ref="B21:B22"/>
    <mergeCell ref="C22:E22"/>
    <mergeCell ref="C21:E21"/>
    <mergeCell ref="D24:G2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3F335-56E0-4323-94A5-59BEDEDAF8D6}">
  <dimension ref="B2:P25"/>
  <sheetViews>
    <sheetView showGridLines="0" workbookViewId="0">
      <selection activeCell="C24" sqref="C24"/>
    </sheetView>
  </sheetViews>
  <sheetFormatPr defaultRowHeight="15" x14ac:dyDescent="0.25"/>
  <cols>
    <col min="1" max="1" width="3.140625" customWidth="1"/>
    <col min="2" max="2" width="12.28515625" customWidth="1"/>
    <col min="3" max="3" width="12.140625" customWidth="1"/>
    <col min="5" max="5" width="12" customWidth="1"/>
    <col min="6" max="7" width="11.140625" customWidth="1"/>
    <col min="12" max="12" width="14.140625" customWidth="1"/>
    <col min="13" max="13" width="11.28515625" customWidth="1"/>
    <col min="15" max="15" width="14.7109375" customWidth="1"/>
  </cols>
  <sheetData>
    <row r="2" spans="2:16" ht="18" thickBot="1" x14ac:dyDescent="0.35">
      <c r="B2" s="19" t="s">
        <v>47</v>
      </c>
      <c r="C2" s="19"/>
      <c r="D2" s="19"/>
      <c r="E2" s="19"/>
      <c r="F2" s="19"/>
      <c r="L2" s="22" t="s">
        <v>70</v>
      </c>
      <c r="M2" s="22"/>
      <c r="N2" s="22"/>
      <c r="O2" s="22"/>
      <c r="P2" s="22"/>
    </row>
    <row r="3" spans="2:16" ht="16.5" thickTop="1" thickBot="1" x14ac:dyDescent="0.3"/>
    <row r="4" spans="2:16" ht="15.75" x14ac:dyDescent="0.25">
      <c r="B4" s="1" t="s">
        <v>0</v>
      </c>
      <c r="C4" s="2" t="s">
        <v>1</v>
      </c>
      <c r="D4" s="2" t="s">
        <v>31</v>
      </c>
      <c r="E4" s="2" t="s">
        <v>2</v>
      </c>
      <c r="F4" s="3" t="s">
        <v>3</v>
      </c>
      <c r="L4" s="1" t="s">
        <v>0</v>
      </c>
      <c r="M4" s="2" t="s">
        <v>1</v>
      </c>
      <c r="N4" s="2" t="s">
        <v>31</v>
      </c>
      <c r="O4" s="2" t="s">
        <v>2</v>
      </c>
      <c r="P4" s="3" t="s">
        <v>3</v>
      </c>
    </row>
    <row r="5" spans="2:16" x14ac:dyDescent="0.25">
      <c r="B5" s="4" t="s">
        <v>4</v>
      </c>
      <c r="C5" s="5" t="s">
        <v>5</v>
      </c>
      <c r="D5" s="5">
        <v>23</v>
      </c>
      <c r="E5" s="5" t="s">
        <v>6</v>
      </c>
      <c r="F5" s="6">
        <v>60</v>
      </c>
      <c r="L5" s="4" t="s">
        <v>4</v>
      </c>
      <c r="M5" s="5" t="s">
        <v>5</v>
      </c>
      <c r="N5" s="5">
        <v>23</v>
      </c>
      <c r="O5" s="5" t="s">
        <v>6</v>
      </c>
      <c r="P5" s="6">
        <v>60</v>
      </c>
    </row>
    <row r="6" spans="2:16" x14ac:dyDescent="0.25">
      <c r="B6" s="4" t="s">
        <v>7</v>
      </c>
      <c r="C6" s="5" t="s">
        <v>5</v>
      </c>
      <c r="D6" s="5">
        <v>25</v>
      </c>
      <c r="E6" s="5" t="s">
        <v>8</v>
      </c>
      <c r="F6" s="6">
        <v>84</v>
      </c>
      <c r="L6" s="4" t="s">
        <v>7</v>
      </c>
      <c r="M6" s="5" t="s">
        <v>5</v>
      </c>
      <c r="N6" s="5">
        <v>25</v>
      </c>
      <c r="O6" s="5" t="s">
        <v>8</v>
      </c>
      <c r="P6" s="6">
        <v>84</v>
      </c>
    </row>
    <row r="7" spans="2:16" x14ac:dyDescent="0.25">
      <c r="B7" s="4" t="s">
        <v>9</v>
      </c>
      <c r="C7" s="5" t="s">
        <v>10</v>
      </c>
      <c r="D7" s="5">
        <v>27</v>
      </c>
      <c r="E7" s="5" t="s">
        <v>11</v>
      </c>
      <c r="F7" s="6">
        <v>66</v>
      </c>
      <c r="L7" s="4" t="s">
        <v>9</v>
      </c>
      <c r="M7" s="5" t="s">
        <v>10</v>
      </c>
      <c r="N7" s="5">
        <v>27</v>
      </c>
      <c r="O7" s="5" t="s">
        <v>11</v>
      </c>
      <c r="P7" s="6">
        <v>66</v>
      </c>
    </row>
    <row r="8" spans="2:16" x14ac:dyDescent="0.25">
      <c r="B8" s="4" t="s">
        <v>12</v>
      </c>
      <c r="C8" s="5" t="s">
        <v>5</v>
      </c>
      <c r="D8" s="5">
        <v>21</v>
      </c>
      <c r="E8" s="5" t="s">
        <v>6</v>
      </c>
      <c r="F8" s="6">
        <v>98</v>
      </c>
      <c r="L8" s="4" t="s">
        <v>12</v>
      </c>
      <c r="M8" s="5" t="s">
        <v>5</v>
      </c>
      <c r="N8" s="5">
        <v>21</v>
      </c>
      <c r="O8" s="5" t="s">
        <v>6</v>
      </c>
      <c r="P8" s="6">
        <v>98</v>
      </c>
    </row>
    <row r="9" spans="2:16" x14ac:dyDescent="0.25">
      <c r="B9" s="4" t="s">
        <v>13</v>
      </c>
      <c r="C9" s="5" t="s">
        <v>5</v>
      </c>
      <c r="D9" s="5">
        <v>26</v>
      </c>
      <c r="E9" s="5" t="s">
        <v>14</v>
      </c>
      <c r="F9" s="6">
        <v>92</v>
      </c>
      <c r="L9" s="4" t="s">
        <v>13</v>
      </c>
      <c r="M9" s="5" t="s">
        <v>5</v>
      </c>
      <c r="N9" s="5">
        <v>26</v>
      </c>
      <c r="O9" s="5" t="s">
        <v>14</v>
      </c>
      <c r="P9" s="6">
        <v>92</v>
      </c>
    </row>
    <row r="10" spans="2:16" x14ac:dyDescent="0.25">
      <c r="B10" s="4" t="s">
        <v>15</v>
      </c>
      <c r="C10" s="5" t="s">
        <v>10</v>
      </c>
      <c r="D10" s="5">
        <v>24</v>
      </c>
      <c r="E10" s="5" t="s">
        <v>8</v>
      </c>
      <c r="F10" s="6">
        <v>75</v>
      </c>
      <c r="L10" s="4" t="s">
        <v>15</v>
      </c>
      <c r="M10" s="5" t="s">
        <v>10</v>
      </c>
      <c r="N10" s="5">
        <v>24</v>
      </c>
      <c r="O10" s="5" t="s">
        <v>8</v>
      </c>
      <c r="P10" s="6">
        <v>75</v>
      </c>
    </row>
    <row r="11" spans="2:16" x14ac:dyDescent="0.25">
      <c r="B11" s="4" t="s">
        <v>16</v>
      </c>
      <c r="C11" s="5" t="s">
        <v>5</v>
      </c>
      <c r="D11" s="5">
        <v>29</v>
      </c>
      <c r="E11" s="5" t="s">
        <v>6</v>
      </c>
      <c r="F11" s="6">
        <v>84</v>
      </c>
      <c r="L11" s="4" t="s">
        <v>16</v>
      </c>
      <c r="M11" s="5" t="s">
        <v>5</v>
      </c>
      <c r="N11" s="5">
        <v>29</v>
      </c>
      <c r="O11" s="5" t="s">
        <v>6</v>
      </c>
      <c r="P11" s="6">
        <v>84</v>
      </c>
    </row>
    <row r="12" spans="2:16" x14ac:dyDescent="0.25">
      <c r="B12" s="4" t="s">
        <v>17</v>
      </c>
      <c r="C12" s="5" t="s">
        <v>10</v>
      </c>
      <c r="D12" s="5">
        <v>23</v>
      </c>
      <c r="E12" s="5" t="s">
        <v>18</v>
      </c>
      <c r="F12" s="6">
        <v>74</v>
      </c>
      <c r="L12" s="4" t="s">
        <v>17</v>
      </c>
      <c r="M12" s="5" t="s">
        <v>10</v>
      </c>
      <c r="N12" s="5">
        <v>23</v>
      </c>
      <c r="O12" s="5" t="s">
        <v>18</v>
      </c>
      <c r="P12" s="6">
        <v>74</v>
      </c>
    </row>
    <row r="13" spans="2:16" x14ac:dyDescent="0.25">
      <c r="B13" s="4" t="s">
        <v>19</v>
      </c>
      <c r="C13" s="5" t="s">
        <v>5</v>
      </c>
      <c r="D13" s="5">
        <v>21</v>
      </c>
      <c r="E13" s="5" t="s">
        <v>20</v>
      </c>
      <c r="F13" s="6">
        <v>97</v>
      </c>
      <c r="L13" s="4" t="s">
        <v>19</v>
      </c>
      <c r="M13" s="5" t="s">
        <v>5</v>
      </c>
      <c r="N13" s="5">
        <v>21</v>
      </c>
      <c r="O13" s="5" t="s">
        <v>20</v>
      </c>
      <c r="P13" s="6">
        <v>97</v>
      </c>
    </row>
    <row r="14" spans="2:16" x14ac:dyDescent="0.25">
      <c r="B14" s="4" t="s">
        <v>21</v>
      </c>
      <c r="C14" s="5" t="s">
        <v>10</v>
      </c>
      <c r="D14" s="5">
        <v>28</v>
      </c>
      <c r="E14" s="5" t="s">
        <v>8</v>
      </c>
      <c r="F14" s="6">
        <v>62</v>
      </c>
      <c r="L14" s="4" t="s">
        <v>21</v>
      </c>
      <c r="M14" s="5" t="s">
        <v>10</v>
      </c>
      <c r="N14" s="5">
        <v>28</v>
      </c>
      <c r="O14" s="5" t="s">
        <v>8</v>
      </c>
      <c r="P14" s="6">
        <v>62</v>
      </c>
    </row>
    <row r="15" spans="2:16" x14ac:dyDescent="0.25">
      <c r="B15" s="4" t="s">
        <v>22</v>
      </c>
      <c r="C15" s="5" t="s">
        <v>10</v>
      </c>
      <c r="D15" s="5">
        <v>26</v>
      </c>
      <c r="E15" s="5" t="s">
        <v>23</v>
      </c>
      <c r="F15" s="6">
        <v>93</v>
      </c>
      <c r="L15" s="4" t="s">
        <v>22</v>
      </c>
      <c r="M15" s="5" t="s">
        <v>10</v>
      </c>
      <c r="N15" s="5">
        <v>26</v>
      </c>
      <c r="O15" s="5" t="s">
        <v>23</v>
      </c>
      <c r="P15" s="6">
        <v>93</v>
      </c>
    </row>
    <row r="16" spans="2:16" x14ac:dyDescent="0.25">
      <c r="B16" s="4" t="s">
        <v>24</v>
      </c>
      <c r="C16" s="5" t="s">
        <v>5</v>
      </c>
      <c r="D16" s="5">
        <v>23</v>
      </c>
      <c r="E16" s="5" t="s">
        <v>6</v>
      </c>
      <c r="F16" s="6">
        <v>93</v>
      </c>
      <c r="L16" s="4" t="s">
        <v>24</v>
      </c>
      <c r="M16" s="5" t="s">
        <v>5</v>
      </c>
      <c r="N16" s="5">
        <v>23</v>
      </c>
      <c r="O16" s="5" t="s">
        <v>6</v>
      </c>
      <c r="P16" s="6">
        <v>93</v>
      </c>
    </row>
    <row r="17" spans="2:16" x14ac:dyDescent="0.25">
      <c r="B17" s="4" t="s">
        <v>25</v>
      </c>
      <c r="C17" s="5" t="s">
        <v>5</v>
      </c>
      <c r="D17" s="5">
        <v>27</v>
      </c>
      <c r="E17" s="5" t="s">
        <v>14</v>
      </c>
      <c r="F17" s="6">
        <v>63</v>
      </c>
      <c r="L17" s="4" t="s">
        <v>25</v>
      </c>
      <c r="M17" s="5" t="s">
        <v>5</v>
      </c>
      <c r="N17" s="5">
        <v>27</v>
      </c>
      <c r="O17" s="5" t="s">
        <v>14</v>
      </c>
      <c r="P17" s="6">
        <v>63</v>
      </c>
    </row>
    <row r="18" spans="2:16" x14ac:dyDescent="0.25">
      <c r="B18" s="4" t="s">
        <v>26</v>
      </c>
      <c r="C18" s="5" t="s">
        <v>10</v>
      </c>
      <c r="D18" s="5">
        <v>24</v>
      </c>
      <c r="E18" s="5" t="s">
        <v>27</v>
      </c>
      <c r="F18" s="6">
        <v>74</v>
      </c>
      <c r="L18" s="4" t="s">
        <v>26</v>
      </c>
      <c r="M18" s="5" t="s">
        <v>10</v>
      </c>
      <c r="N18" s="5">
        <v>24</v>
      </c>
      <c r="O18" s="5" t="s">
        <v>27</v>
      </c>
      <c r="P18" s="6">
        <v>74</v>
      </c>
    </row>
    <row r="19" spans="2:16" ht="15.75" thickBot="1" x14ac:dyDescent="0.3">
      <c r="B19" s="7" t="s">
        <v>28</v>
      </c>
      <c r="C19" s="8" t="s">
        <v>5</v>
      </c>
      <c r="D19" s="8">
        <v>29</v>
      </c>
      <c r="E19" s="8" t="s">
        <v>8</v>
      </c>
      <c r="F19" s="9">
        <v>90</v>
      </c>
      <c r="L19" s="7" t="s">
        <v>28</v>
      </c>
      <c r="M19" s="8" t="s">
        <v>5</v>
      </c>
      <c r="N19" s="8">
        <v>29</v>
      </c>
      <c r="O19" s="8" t="s">
        <v>8</v>
      </c>
      <c r="P19" s="9">
        <v>90</v>
      </c>
    </row>
    <row r="20" spans="2:16" ht="15.75" thickBot="1" x14ac:dyDescent="0.3"/>
    <row r="21" spans="2:16" x14ac:dyDescent="0.25">
      <c r="B21" s="20" t="s">
        <v>29</v>
      </c>
      <c r="C21" s="29" t="s">
        <v>2</v>
      </c>
      <c r="D21" s="23" t="s">
        <v>8</v>
      </c>
      <c r="E21" s="24"/>
      <c r="L21" s="20" t="s">
        <v>29</v>
      </c>
      <c r="M21" s="29" t="s">
        <v>2</v>
      </c>
      <c r="N21" s="23" t="s">
        <v>8</v>
      </c>
      <c r="O21" s="24"/>
    </row>
    <row r="22" spans="2:16" ht="15.75" thickBot="1" x14ac:dyDescent="0.3">
      <c r="B22" s="21"/>
      <c r="C22" s="30"/>
      <c r="D22" s="25" t="s">
        <v>14</v>
      </c>
      <c r="E22" s="26"/>
      <c r="L22" s="21"/>
      <c r="M22" s="30"/>
      <c r="N22" s="25" t="s">
        <v>14</v>
      </c>
      <c r="O22" s="26"/>
    </row>
    <row r="23" spans="2:16" ht="15.75" thickBot="1" x14ac:dyDescent="0.3"/>
    <row r="24" spans="2:16" ht="16.5" thickBot="1" x14ac:dyDescent="0.3">
      <c r="B24" s="10" t="s">
        <v>34</v>
      </c>
      <c r="C24" s="14">
        <f>COUNTIF(E5:E19,D21)+COUNTIF(E5:E19,D22)</f>
        <v>6</v>
      </c>
      <c r="D24" s="28" t="s">
        <v>48</v>
      </c>
      <c r="E24" s="28"/>
      <c r="F24" s="28"/>
      <c r="L24" s="10" t="s">
        <v>34</v>
      </c>
      <c r="M24" s="14"/>
      <c r="N24" s="28"/>
      <c r="O24" s="28"/>
      <c r="P24" s="28"/>
    </row>
    <row r="25" spans="2:16" x14ac:dyDescent="0.25">
      <c r="D25" s="28"/>
      <c r="E25" s="28"/>
      <c r="F25" s="28"/>
      <c r="N25" s="28"/>
      <c r="O25" s="28"/>
      <c r="P25" s="28"/>
    </row>
  </sheetData>
  <mergeCells count="12">
    <mergeCell ref="N24:P25"/>
    <mergeCell ref="B2:F2"/>
    <mergeCell ref="B21:B22"/>
    <mergeCell ref="C21:C22"/>
    <mergeCell ref="D21:E21"/>
    <mergeCell ref="D22:E22"/>
    <mergeCell ref="D24:F25"/>
    <mergeCell ref="L2:P2"/>
    <mergeCell ref="L21:L22"/>
    <mergeCell ref="M21:M22"/>
    <mergeCell ref="N21:O21"/>
    <mergeCell ref="N22:O2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6E72F-F8F6-4151-A688-76E8B0D05106}">
  <dimension ref="B2:M22"/>
  <sheetViews>
    <sheetView showGridLines="0" workbookViewId="0">
      <selection activeCell="L41" sqref="L41"/>
    </sheetView>
  </sheetViews>
  <sheetFormatPr defaultRowHeight="15" x14ac:dyDescent="0.25"/>
  <cols>
    <col min="1" max="1" width="3.28515625" customWidth="1"/>
    <col min="2" max="3" width="35.7109375" customWidth="1"/>
    <col min="4" max="4" width="14" customWidth="1"/>
    <col min="5" max="5" width="11.5703125" customWidth="1"/>
    <col min="12" max="13" width="35.7109375" customWidth="1"/>
  </cols>
  <sheetData>
    <row r="2" spans="2:13" ht="18" thickBot="1" x14ac:dyDescent="0.35">
      <c r="B2" s="19" t="s">
        <v>63</v>
      </c>
      <c r="C2" s="19"/>
      <c r="L2" s="22" t="s">
        <v>70</v>
      </c>
      <c r="M2" s="22"/>
    </row>
    <row r="3" spans="2:13" ht="16.5" thickTop="1" thickBot="1" x14ac:dyDescent="0.3"/>
    <row r="4" spans="2:13" ht="15.75" x14ac:dyDescent="0.25">
      <c r="B4" s="1" t="s">
        <v>49</v>
      </c>
      <c r="C4" s="3" t="s">
        <v>50</v>
      </c>
      <c r="L4" s="1" t="s">
        <v>49</v>
      </c>
      <c r="M4" s="3" t="s">
        <v>50</v>
      </c>
    </row>
    <row r="5" spans="2:13" x14ac:dyDescent="0.25">
      <c r="B5" s="4" t="s">
        <v>4</v>
      </c>
      <c r="C5" s="6" t="s">
        <v>16</v>
      </c>
      <c r="L5" s="4" t="s">
        <v>4</v>
      </c>
      <c r="M5" s="6" t="s">
        <v>16</v>
      </c>
    </row>
    <row r="6" spans="2:13" x14ac:dyDescent="0.25">
      <c r="B6" s="4" t="s">
        <v>7</v>
      </c>
      <c r="C6" s="6" t="s">
        <v>51</v>
      </c>
      <c r="L6" s="4" t="s">
        <v>7</v>
      </c>
      <c r="M6" s="6" t="s">
        <v>51</v>
      </c>
    </row>
    <row r="7" spans="2:13" x14ac:dyDescent="0.25">
      <c r="B7" s="4" t="s">
        <v>9</v>
      </c>
      <c r="C7" s="6" t="s">
        <v>52</v>
      </c>
      <c r="L7" s="4" t="s">
        <v>9</v>
      </c>
      <c r="M7" s="6" t="s">
        <v>52</v>
      </c>
    </row>
    <row r="8" spans="2:13" x14ac:dyDescent="0.25">
      <c r="B8" s="4" t="s">
        <v>12</v>
      </c>
      <c r="C8" s="6" t="s">
        <v>13</v>
      </c>
      <c r="L8" s="4" t="s">
        <v>12</v>
      </c>
      <c r="M8" s="6" t="s">
        <v>13</v>
      </c>
    </row>
    <row r="9" spans="2:13" x14ac:dyDescent="0.25">
      <c r="B9" s="4" t="s">
        <v>13</v>
      </c>
      <c r="C9" s="6" t="s">
        <v>53</v>
      </c>
      <c r="L9" s="4" t="s">
        <v>13</v>
      </c>
      <c r="M9" s="6" t="s">
        <v>53</v>
      </c>
    </row>
    <row r="10" spans="2:13" x14ac:dyDescent="0.25">
      <c r="B10" s="4" t="s">
        <v>15</v>
      </c>
      <c r="C10" s="6" t="s">
        <v>54</v>
      </c>
      <c r="L10" s="4" t="s">
        <v>15</v>
      </c>
      <c r="M10" s="6" t="s">
        <v>54</v>
      </c>
    </row>
    <row r="11" spans="2:13" x14ac:dyDescent="0.25">
      <c r="B11" s="4" t="s">
        <v>16</v>
      </c>
      <c r="C11" s="6" t="s">
        <v>55</v>
      </c>
      <c r="L11" s="4" t="s">
        <v>16</v>
      </c>
      <c r="M11" s="6" t="s">
        <v>55</v>
      </c>
    </row>
    <row r="12" spans="2:13" x14ac:dyDescent="0.25">
      <c r="B12" s="4" t="s">
        <v>17</v>
      </c>
      <c r="C12" s="6" t="s">
        <v>19</v>
      </c>
      <c r="L12" s="4" t="s">
        <v>17</v>
      </c>
      <c r="M12" s="6" t="s">
        <v>19</v>
      </c>
    </row>
    <row r="13" spans="2:13" x14ac:dyDescent="0.25">
      <c r="B13" s="4" t="s">
        <v>19</v>
      </c>
      <c r="C13" s="6" t="s">
        <v>56</v>
      </c>
      <c r="L13" s="4" t="s">
        <v>19</v>
      </c>
      <c r="M13" s="6" t="s">
        <v>56</v>
      </c>
    </row>
    <row r="14" spans="2:13" x14ac:dyDescent="0.25">
      <c r="B14" s="4" t="s">
        <v>21</v>
      </c>
      <c r="C14" s="6" t="s">
        <v>57</v>
      </c>
      <c r="L14" s="4" t="s">
        <v>21</v>
      </c>
      <c r="M14" s="6" t="s">
        <v>57</v>
      </c>
    </row>
    <row r="15" spans="2:13" x14ac:dyDescent="0.25">
      <c r="B15" s="4" t="s">
        <v>22</v>
      </c>
      <c r="C15" s="6" t="s">
        <v>58</v>
      </c>
      <c r="L15" s="4" t="s">
        <v>22</v>
      </c>
      <c r="M15" s="6" t="s">
        <v>58</v>
      </c>
    </row>
    <row r="16" spans="2:13" x14ac:dyDescent="0.25">
      <c r="B16" s="4" t="s">
        <v>24</v>
      </c>
      <c r="C16" s="6" t="s">
        <v>59</v>
      </c>
      <c r="L16" s="4" t="s">
        <v>24</v>
      </c>
      <c r="M16" s="6" t="s">
        <v>59</v>
      </c>
    </row>
    <row r="17" spans="2:13" x14ac:dyDescent="0.25">
      <c r="B17" s="4" t="s">
        <v>25</v>
      </c>
      <c r="C17" s="6" t="s">
        <v>7</v>
      </c>
      <c r="L17" s="4" t="s">
        <v>25</v>
      </c>
      <c r="M17" s="6" t="s">
        <v>7</v>
      </c>
    </row>
    <row r="18" spans="2:13" x14ac:dyDescent="0.25">
      <c r="B18" s="4" t="s">
        <v>26</v>
      </c>
      <c r="C18" s="6" t="s">
        <v>60</v>
      </c>
      <c r="L18" s="4" t="s">
        <v>26</v>
      </c>
      <c r="M18" s="6" t="s">
        <v>60</v>
      </c>
    </row>
    <row r="19" spans="2:13" ht="15.75" thickBot="1" x14ac:dyDescent="0.3">
      <c r="B19" s="7" t="s">
        <v>28</v>
      </c>
      <c r="C19" s="9" t="s">
        <v>61</v>
      </c>
      <c r="L19" s="7" t="s">
        <v>28</v>
      </c>
      <c r="M19" s="9" t="s">
        <v>61</v>
      </c>
    </row>
    <row r="20" spans="2:13" ht="15.75" thickBot="1" x14ac:dyDescent="0.3"/>
    <row r="21" spans="2:13" ht="15.75" x14ac:dyDescent="0.25">
      <c r="B21" s="18" t="s">
        <v>62</v>
      </c>
      <c r="L21" s="18" t="s">
        <v>62</v>
      </c>
    </row>
    <row r="22" spans="2:13" ht="16.5" thickBot="1" x14ac:dyDescent="0.3">
      <c r="B22" s="17" cm="1">
        <f t="array" ref="B22">SUMPRODUCT(--(COUNTIF(B5:B19,C5:C19)&gt;=1))</f>
        <v>4</v>
      </c>
      <c r="C22" s="11" t="s">
        <v>64</v>
      </c>
      <c r="L22" s="17"/>
      <c r="M22" s="11"/>
    </row>
  </sheetData>
  <mergeCells count="2">
    <mergeCell ref="B2:C2"/>
    <mergeCell ref="L2:M2"/>
  </mergeCells>
  <conditionalFormatting sqref="B5:C19">
    <cfRule type="duplicateValues" dxfId="3" priority="2"/>
  </conditionalFormatting>
  <conditionalFormatting sqref="L5:M19">
    <cfRule type="duplicateValues" dxfId="2" priority="1"/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DDED6-EB3C-45F9-AB43-1F17AC4CEFE4}">
  <dimension ref="B2:M22"/>
  <sheetViews>
    <sheetView showGridLines="0" tabSelected="1" workbookViewId="0">
      <selection activeCell="B22" sqref="B22"/>
    </sheetView>
  </sheetViews>
  <sheetFormatPr defaultRowHeight="15" x14ac:dyDescent="0.25"/>
  <cols>
    <col min="1" max="1" width="3.28515625" customWidth="1"/>
    <col min="2" max="3" width="35.7109375" customWidth="1"/>
    <col min="4" max="4" width="12.42578125" customWidth="1"/>
    <col min="12" max="13" width="35.7109375" customWidth="1"/>
  </cols>
  <sheetData>
    <row r="2" spans="2:13" ht="18" thickBot="1" x14ac:dyDescent="0.35">
      <c r="B2" s="19" t="s">
        <v>65</v>
      </c>
      <c r="C2" s="19"/>
      <c r="L2" s="22" t="s">
        <v>70</v>
      </c>
      <c r="M2" s="22"/>
    </row>
    <row r="3" spans="2:13" ht="16.5" thickTop="1" thickBot="1" x14ac:dyDescent="0.3"/>
    <row r="4" spans="2:13" ht="15.75" x14ac:dyDescent="0.25">
      <c r="B4" s="1" t="s">
        <v>49</v>
      </c>
      <c r="C4" s="3" t="s">
        <v>50</v>
      </c>
      <c r="L4" s="1" t="s">
        <v>49</v>
      </c>
      <c r="M4" s="3" t="s">
        <v>50</v>
      </c>
    </row>
    <row r="5" spans="2:13" x14ac:dyDescent="0.25">
      <c r="B5" s="4" t="s">
        <v>4</v>
      </c>
      <c r="C5" s="6" t="s">
        <v>16</v>
      </c>
      <c r="L5" s="4" t="s">
        <v>4</v>
      </c>
      <c r="M5" s="6" t="s">
        <v>16</v>
      </c>
    </row>
    <row r="6" spans="2:13" x14ac:dyDescent="0.25">
      <c r="B6" s="4" t="s">
        <v>7</v>
      </c>
      <c r="C6" s="6" t="s">
        <v>51</v>
      </c>
      <c r="L6" s="4" t="s">
        <v>7</v>
      </c>
      <c r="M6" s="6" t="s">
        <v>51</v>
      </c>
    </row>
    <row r="7" spans="2:13" x14ac:dyDescent="0.25">
      <c r="B7" s="4" t="s">
        <v>9</v>
      </c>
      <c r="C7" s="6" t="s">
        <v>52</v>
      </c>
      <c r="L7" s="4" t="s">
        <v>9</v>
      </c>
      <c r="M7" s="6" t="s">
        <v>52</v>
      </c>
    </row>
    <row r="8" spans="2:13" x14ac:dyDescent="0.25">
      <c r="B8" s="4" t="s">
        <v>12</v>
      </c>
      <c r="C8" s="6" t="s">
        <v>13</v>
      </c>
      <c r="L8" s="4" t="s">
        <v>12</v>
      </c>
      <c r="M8" s="6" t="s">
        <v>13</v>
      </c>
    </row>
    <row r="9" spans="2:13" x14ac:dyDescent="0.25">
      <c r="B9" s="4" t="s">
        <v>13</v>
      </c>
      <c r="C9" s="6" t="s">
        <v>53</v>
      </c>
      <c r="L9" s="4" t="s">
        <v>13</v>
      </c>
      <c r="M9" s="6" t="s">
        <v>53</v>
      </c>
    </row>
    <row r="10" spans="2:13" x14ac:dyDescent="0.25">
      <c r="B10" s="4" t="s">
        <v>15</v>
      </c>
      <c r="C10" s="6" t="s">
        <v>54</v>
      </c>
      <c r="L10" s="4" t="s">
        <v>15</v>
      </c>
      <c r="M10" s="6" t="s">
        <v>54</v>
      </c>
    </row>
    <row r="11" spans="2:13" x14ac:dyDescent="0.25">
      <c r="B11" s="4" t="s">
        <v>16</v>
      </c>
      <c r="C11" s="6" t="s">
        <v>55</v>
      </c>
      <c r="L11" s="4" t="s">
        <v>16</v>
      </c>
      <c r="M11" s="6" t="s">
        <v>55</v>
      </c>
    </row>
    <row r="12" spans="2:13" x14ac:dyDescent="0.25">
      <c r="B12" s="4" t="s">
        <v>17</v>
      </c>
      <c r="C12" s="6" t="s">
        <v>19</v>
      </c>
      <c r="L12" s="4" t="s">
        <v>17</v>
      </c>
      <c r="M12" s="6" t="s">
        <v>19</v>
      </c>
    </row>
    <row r="13" spans="2:13" x14ac:dyDescent="0.25">
      <c r="B13" s="4" t="s">
        <v>19</v>
      </c>
      <c r="C13" s="6" t="s">
        <v>56</v>
      </c>
      <c r="L13" s="4" t="s">
        <v>19</v>
      </c>
      <c r="M13" s="6" t="s">
        <v>56</v>
      </c>
    </row>
    <row r="14" spans="2:13" x14ac:dyDescent="0.25">
      <c r="B14" s="4" t="s">
        <v>21</v>
      </c>
      <c r="C14" s="6" t="s">
        <v>57</v>
      </c>
      <c r="L14" s="4" t="s">
        <v>21</v>
      </c>
      <c r="M14" s="6" t="s">
        <v>57</v>
      </c>
    </row>
    <row r="15" spans="2:13" x14ac:dyDescent="0.25">
      <c r="B15" s="4" t="s">
        <v>22</v>
      </c>
      <c r="C15" s="6" t="s">
        <v>58</v>
      </c>
      <c r="L15" s="4" t="s">
        <v>22</v>
      </c>
      <c r="M15" s="6" t="s">
        <v>58</v>
      </c>
    </row>
    <row r="16" spans="2:13" x14ac:dyDescent="0.25">
      <c r="B16" s="4" t="s">
        <v>24</v>
      </c>
      <c r="C16" s="6" t="s">
        <v>59</v>
      </c>
      <c r="L16" s="4" t="s">
        <v>24</v>
      </c>
      <c r="M16" s="6" t="s">
        <v>59</v>
      </c>
    </row>
    <row r="17" spans="2:13" x14ac:dyDescent="0.25">
      <c r="B17" s="4" t="s">
        <v>25</v>
      </c>
      <c r="C17" s="6" t="s">
        <v>7</v>
      </c>
      <c r="L17" s="4" t="s">
        <v>25</v>
      </c>
      <c r="M17" s="6" t="s">
        <v>7</v>
      </c>
    </row>
    <row r="18" spans="2:13" x14ac:dyDescent="0.25">
      <c r="B18" s="4" t="s">
        <v>26</v>
      </c>
      <c r="C18" s="6" t="s">
        <v>60</v>
      </c>
      <c r="L18" s="4" t="s">
        <v>26</v>
      </c>
      <c r="M18" s="6" t="s">
        <v>60</v>
      </c>
    </row>
    <row r="19" spans="2:13" ht="15.75" thickBot="1" x14ac:dyDescent="0.3">
      <c r="B19" s="7" t="s">
        <v>28</v>
      </c>
      <c r="C19" s="9" t="s">
        <v>61</v>
      </c>
      <c r="L19" s="7" t="s">
        <v>28</v>
      </c>
      <c r="M19" s="9" t="s">
        <v>61</v>
      </c>
    </row>
    <row r="20" spans="2:13" ht="15.75" thickBot="1" x14ac:dyDescent="0.3"/>
    <row r="21" spans="2:13" ht="15.75" x14ac:dyDescent="0.25">
      <c r="B21" s="18" t="s">
        <v>67</v>
      </c>
      <c r="L21" s="18" t="s">
        <v>67</v>
      </c>
    </row>
    <row r="22" spans="2:13" ht="16.5" thickBot="1" x14ac:dyDescent="0.3">
      <c r="B22" s="17" cm="1">
        <f t="array" ref="B22">SUMPRODUCT(--(COUNTIF(B5:B19,C5:C19)=0))</f>
        <v>11</v>
      </c>
      <c r="C22" s="11" t="s">
        <v>66</v>
      </c>
      <c r="L22" s="17"/>
      <c r="M22" s="11"/>
    </row>
  </sheetData>
  <mergeCells count="2">
    <mergeCell ref="B2:C2"/>
    <mergeCell ref="L2:M2"/>
  </mergeCells>
  <conditionalFormatting sqref="B19:C19">
    <cfRule type="duplicateValues" dxfId="1" priority="2"/>
  </conditionalFormatting>
  <conditionalFormatting sqref="L19:M1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Comparison Operator</vt:lpstr>
      <vt:lpstr>Text Criteria</vt:lpstr>
      <vt:lpstr>Blank or Non-Blank</vt:lpstr>
      <vt:lpstr>Dates Criteria</vt:lpstr>
      <vt:lpstr>Wildcard</vt:lpstr>
      <vt:lpstr>Greater Than &amp; Less Than</vt:lpstr>
      <vt:lpstr>OR Criteria</vt:lpstr>
      <vt:lpstr>Duplicates</vt:lpstr>
      <vt:lpstr>Unique Entries</vt:lpstr>
      <vt:lpstr>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2021-08-11T19:44:58Z</dcterms:created>
  <dcterms:modified xsi:type="dcterms:W3CDTF">2021-08-12T07:13:38Z</dcterms:modified>
</cp:coreProperties>
</file>