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EC26EA4-35C8-4FA7-A700-35E081D7B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WORKDAYS.INTL Function" sheetId="1" r:id="rId1"/>
    <sheet name="Dataset 1" sheetId="6" r:id="rId2"/>
    <sheet name="2 Dates Only" sheetId="4" r:id="rId3"/>
    <sheet name="Dates and Weekdend Days" sheetId="5" r:id="rId4"/>
    <sheet name="Weekend Days and Holidays" sheetId="2" r:id="rId5"/>
    <sheet name="Within Other Function" sheetId="3" r:id="rId6"/>
    <sheet name="NETWORKDAYS vs NETWORK.INTL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8" l="1"/>
  <c r="C15" i="8"/>
  <c r="C16" i="8"/>
  <c r="C17" i="8"/>
  <c r="C13" i="8"/>
  <c r="B14" i="8"/>
  <c r="B15" i="8"/>
  <c r="B16" i="8"/>
  <c r="B17" i="8"/>
  <c r="B13" i="8"/>
  <c r="E6" i="5"/>
  <c r="E7" i="5"/>
  <c r="E8" i="5"/>
  <c r="E9" i="5"/>
  <c r="E6" i="4"/>
  <c r="E7" i="4"/>
  <c r="E8" i="4"/>
  <c r="E9" i="4"/>
  <c r="D9" i="8"/>
  <c r="C9" i="8"/>
  <c r="D8" i="8"/>
  <c r="C8" i="8"/>
  <c r="D7" i="8"/>
  <c r="C7" i="8"/>
  <c r="D6" i="8"/>
  <c r="C6" i="8"/>
  <c r="D5" i="8"/>
  <c r="C5" i="8"/>
  <c r="D9" i="6"/>
  <c r="C9" i="6"/>
  <c r="D8" i="6"/>
  <c r="C8" i="6"/>
  <c r="D7" i="6"/>
  <c r="C7" i="6"/>
  <c r="D6" i="6"/>
  <c r="C6" i="6"/>
  <c r="D5" i="6"/>
  <c r="C5" i="6"/>
  <c r="D9" i="5"/>
  <c r="C9" i="5"/>
  <c r="D8" i="5"/>
  <c r="C8" i="5"/>
  <c r="D7" i="5"/>
  <c r="C7" i="5"/>
  <c r="D6" i="5"/>
  <c r="C6" i="5"/>
  <c r="D5" i="5"/>
  <c r="C5" i="5"/>
  <c r="E5" i="5" s="1"/>
  <c r="D9" i="4"/>
  <c r="C9" i="4"/>
  <c r="D8" i="4"/>
  <c r="C8" i="4"/>
  <c r="D7" i="4"/>
  <c r="C7" i="4"/>
  <c r="D6" i="4"/>
  <c r="C6" i="4"/>
  <c r="D5" i="4"/>
  <c r="C5" i="4"/>
  <c r="E5" i="4" s="1"/>
  <c r="D9" i="3"/>
  <c r="C9" i="3"/>
  <c r="E9" i="3" s="1"/>
  <c r="D8" i="3"/>
  <c r="C8" i="3"/>
  <c r="E8" i="3" s="1"/>
  <c r="D7" i="3"/>
  <c r="C7" i="3"/>
  <c r="D6" i="3"/>
  <c r="E6" i="3" s="1"/>
  <c r="C6" i="3"/>
  <c r="D5" i="3"/>
  <c r="C5" i="3"/>
  <c r="E5" i="3" s="1"/>
  <c r="E8" i="2"/>
  <c r="D9" i="2"/>
  <c r="E9" i="2" s="1"/>
  <c r="C9" i="2"/>
  <c r="D8" i="2"/>
  <c r="C8" i="2"/>
  <c r="D7" i="2"/>
  <c r="C7" i="2"/>
  <c r="E7" i="2" s="1"/>
  <c r="D6" i="2"/>
  <c r="C6" i="2"/>
  <c r="E6" i="2" s="1"/>
  <c r="D5" i="2"/>
  <c r="E5" i="2" s="1"/>
  <c r="C5" i="2"/>
  <c r="F9" i="3" l="1"/>
  <c r="F7" i="3"/>
  <c r="F5" i="3"/>
  <c r="F8" i="3"/>
  <c r="E7" i="3"/>
  <c r="F6" i="3"/>
  <c r="C12" i="1"/>
  <c r="C11" i="1"/>
  <c r="C10" i="1"/>
  <c r="C9" i="1"/>
  <c r="C8" i="1"/>
  <c r="B12" i="1"/>
  <c r="D12" i="1" s="1"/>
  <c r="B11" i="1"/>
  <c r="B10" i="1"/>
  <c r="B9" i="1"/>
  <c r="B8" i="1"/>
  <c r="D8" i="1" s="1"/>
  <c r="D9" i="1" l="1"/>
  <c r="D11" i="1"/>
  <c r="D10" i="1"/>
</calcChain>
</file>

<file path=xl/sharedStrings.xml><?xml version="1.0" encoding="utf-8"?>
<sst xmlns="http://schemas.openxmlformats.org/spreadsheetml/2006/main" count="99" uniqueCount="46">
  <si>
    <t>Returns the number of whole workdays between two dates with custom weekend parameters</t>
  </si>
  <si>
    <t>=NETWORKDAYS.INTL(start_date,end_date,[weekend],[holidays])</t>
  </si>
  <si>
    <t>Employee Name</t>
  </si>
  <si>
    <t>Starting Day</t>
  </si>
  <si>
    <t>Ending Day</t>
  </si>
  <si>
    <t>Total Workdays</t>
  </si>
  <si>
    <t>Natalia Austin</t>
  </si>
  <si>
    <t>Richard Simpson</t>
  </si>
  <si>
    <t>Gregory Marlo</t>
  </si>
  <si>
    <t>Alfred Moyes</t>
  </si>
  <si>
    <t>Usman Malik</t>
  </si>
  <si>
    <t>NETWORKDAYS.INTL Function of Excel</t>
  </si>
  <si>
    <t>Weekend</t>
  </si>
  <si>
    <t>Weekend Number</t>
  </si>
  <si>
    <t>Weekend Days</t>
  </si>
  <si>
    <t>Saturday, Sunday</t>
  </si>
  <si>
    <t>Sunday, Monday</t>
  </si>
  <si>
    <t>Monday, Tuesday</t>
  </si>
  <si>
    <t>Tuesday, Wednesday</t>
  </si>
  <si>
    <t>Wednesday, Thursday</t>
  </si>
  <si>
    <t>Sunday Only</t>
  </si>
  <si>
    <t>Monday Only</t>
  </si>
  <si>
    <t>Tuesday Only</t>
  </si>
  <si>
    <t>Wednesday Only</t>
  </si>
  <si>
    <t>Thursday Only</t>
  </si>
  <si>
    <t>Friday Only</t>
  </si>
  <si>
    <t>Saturday Only</t>
  </si>
  <si>
    <t>List of Holidays</t>
  </si>
  <si>
    <t>Formula</t>
  </si>
  <si>
    <t>Explanation</t>
  </si>
  <si>
    <t>Thursday, Friday</t>
  </si>
  <si>
    <t>Friday, Saturday</t>
  </si>
  <si>
    <t>Employee Record of Sunshine Group</t>
  </si>
  <si>
    <t>Staring Date</t>
  </si>
  <si>
    <t>Ending Date</t>
  </si>
  <si>
    <t>Decision Column</t>
  </si>
  <si>
    <t>=NETWORKDAYS.INTL(C9,D9,1,J9:J22)</t>
  </si>
  <si>
    <t>=NETWORKDAYS.INTL(C10,D10,1,J9:J22)</t>
  </si>
  <si>
    <t>Returns the total number of workdays between 2 Dates with weekend number 1 and a list of holidays.</t>
  </si>
  <si>
    <t xml:space="preserve"> Calculating Number of Workdays Between 2 Dates Only</t>
  </si>
  <si>
    <t xml:space="preserve">Applying NETWORKDAYS.INTL Function with Weekend Days and Holidays </t>
  </si>
  <si>
    <t>Using NETWORKDAYS.INTL Within Another Function</t>
  </si>
  <si>
    <t>Computing Number of Workdays Between 2 Dates with Weekend Days</t>
  </si>
  <si>
    <t>NETWORK.INTL</t>
  </si>
  <si>
    <t>NETWORKDAYS</t>
  </si>
  <si>
    <t>NETWORKDAYS Function Vs NETWORK.INTL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</si>
</sst>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1" applyNumberFormat="0" applyFill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11" xfId="1" applyFill="1" applyAlignment="1">
      <alignment horizontal="center" vertical="center"/>
    </xf>
    <xf numFmtId="0" fontId="6" fillId="3" borderId="0" xfId="0" quotePrefix="1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9"/>
  <sheetViews>
    <sheetView showGridLines="0" tabSelected="1" zoomScaleNormal="100" workbookViewId="0">
      <selection activeCell="B2" sqref="B2:I2"/>
    </sheetView>
  </sheetViews>
  <sheetFormatPr defaultRowHeight="20.100000000000001" customHeight="1" x14ac:dyDescent="0.25"/>
  <cols>
    <col min="1" max="1" width="4" style="2" customWidth="1"/>
    <col min="2" max="2" width="10.140625" style="2" customWidth="1"/>
    <col min="3" max="3" width="21.140625" style="2" customWidth="1"/>
    <col min="4" max="4" width="11.5703125" style="2" customWidth="1"/>
    <col min="5" max="5" width="18.85546875" style="2" customWidth="1"/>
    <col min="6" max="6" width="19.85546875" style="2" customWidth="1"/>
    <col min="7" max="7" width="6.5703125" style="2" customWidth="1"/>
    <col min="8" max="8" width="13" style="2" customWidth="1"/>
    <col min="9" max="9" width="0.140625" style="2" customWidth="1"/>
    <col min="10" max="10" width="25.42578125" style="2" hidden="1" customWidth="1"/>
    <col min="11" max="11" width="9.140625" style="2" hidden="1" customWidth="1"/>
    <col min="12" max="12" width="22" style="2" hidden="1" customWidth="1"/>
    <col min="13" max="13" width="9.140625" style="2" hidden="1" customWidth="1"/>
    <col min="14" max="14" width="0.28515625" style="2" customWidth="1"/>
    <col min="15" max="16384" width="9.140625" style="2"/>
  </cols>
  <sheetData>
    <row r="2" spans="1:14" ht="20.100000000000001" customHeight="1" thickBot="1" x14ac:dyDescent="0.3">
      <c r="B2" s="17" t="s">
        <v>11</v>
      </c>
      <c r="C2" s="17"/>
      <c r="D2" s="17"/>
      <c r="E2" s="17"/>
      <c r="F2" s="17"/>
      <c r="G2" s="17"/>
      <c r="H2" s="17"/>
      <c r="I2" s="17"/>
    </row>
    <row r="3" spans="1:14" ht="20.100000000000001" customHeight="1" thickTop="1" x14ac:dyDescent="0.25"/>
    <row r="4" spans="1:14" ht="20.100000000000001" customHeight="1" x14ac:dyDescent="0.25">
      <c r="B4" s="12" t="s">
        <v>0</v>
      </c>
      <c r="C4" s="12"/>
      <c r="D4" s="12"/>
      <c r="E4" s="12"/>
      <c r="F4" s="12"/>
      <c r="G4" s="12"/>
      <c r="H4" s="12"/>
      <c r="I4" s="12"/>
    </row>
    <row r="5" spans="1:14" ht="20.100000000000001" customHeight="1" x14ac:dyDescent="0.25">
      <c r="B5" s="18" t="s">
        <v>1</v>
      </c>
      <c r="C5" s="18"/>
      <c r="D5" s="18"/>
      <c r="E5" s="18"/>
      <c r="F5" s="18"/>
      <c r="G5" s="18"/>
      <c r="H5" s="18"/>
      <c r="I5" s="18"/>
    </row>
    <row r="6" spans="1:14" ht="20.100000000000001" customHeight="1" x14ac:dyDescent="0.25">
      <c r="A6" s="3"/>
    </row>
    <row r="7" spans="1:14" ht="31.5" customHeight="1" x14ac:dyDescent="0.25">
      <c r="A7" s="3"/>
      <c r="B7" s="27" t="s">
        <v>3</v>
      </c>
      <c r="C7" s="19" t="s">
        <v>4</v>
      </c>
      <c r="D7" s="27" t="s">
        <v>5</v>
      </c>
      <c r="E7" s="23" t="s">
        <v>28</v>
      </c>
      <c r="F7" s="25"/>
      <c r="G7" s="23" t="s">
        <v>29</v>
      </c>
      <c r="H7" s="24"/>
      <c r="I7" s="24"/>
      <c r="J7" s="24"/>
      <c r="K7" s="24"/>
      <c r="L7" s="24"/>
      <c r="M7" s="24"/>
      <c r="N7" s="25"/>
    </row>
    <row r="8" spans="1:14" ht="20.100000000000001" customHeight="1" x14ac:dyDescent="0.25">
      <c r="A8" s="3"/>
      <c r="B8" s="5">
        <f>DATE(2020,2,1)</f>
        <v>43862</v>
      </c>
      <c r="C8" s="5">
        <f>DATE(2020,11,20)</f>
        <v>44155</v>
      </c>
      <c r="D8" s="31">
        <f>NETWORKDAYS.INTL(B8,C8,1,$E$16:$E$29)</f>
        <v>210</v>
      </c>
      <c r="E8" s="29" t="s">
        <v>36</v>
      </c>
      <c r="F8" s="30"/>
      <c r="G8" s="8" t="s">
        <v>38</v>
      </c>
      <c r="H8" s="9"/>
      <c r="I8" s="9"/>
      <c r="J8" s="13"/>
      <c r="K8" s="13"/>
      <c r="L8" s="13"/>
      <c r="M8" s="13"/>
      <c r="N8" s="14"/>
    </row>
    <row r="9" spans="1:14" ht="20.100000000000001" customHeight="1" x14ac:dyDescent="0.25">
      <c r="A9" s="3"/>
      <c r="B9" s="5">
        <f>DATE(2020,1,5)</f>
        <v>43835</v>
      </c>
      <c r="C9" s="5">
        <f>DATE(2020,10,3)</f>
        <v>44107</v>
      </c>
      <c r="D9" s="31">
        <f>NETWORKDAYS.INTL(B9,C9,1,$E$16:$E$29)</f>
        <v>195</v>
      </c>
      <c r="E9" s="29" t="s">
        <v>37</v>
      </c>
      <c r="F9" s="30"/>
      <c r="G9" s="20"/>
      <c r="H9" s="7"/>
      <c r="I9" s="7"/>
      <c r="J9" s="21"/>
      <c r="K9" s="21"/>
      <c r="L9" s="21"/>
      <c r="M9" s="21"/>
      <c r="N9" s="22"/>
    </row>
    <row r="10" spans="1:14" ht="20.100000000000001" customHeight="1" x14ac:dyDescent="0.25">
      <c r="A10" s="3"/>
      <c r="B10" s="5">
        <f>DATE(2020,1,11)</f>
        <v>43841</v>
      </c>
      <c r="C10" s="5">
        <f>DATE(2020,12,26)</f>
        <v>44191</v>
      </c>
      <c r="D10" s="31">
        <f>NETWORKDAYS.INTL(B10,C10,1,$E$16:$E$29)</f>
        <v>250</v>
      </c>
      <c r="E10" s="29" t="s">
        <v>36</v>
      </c>
      <c r="F10" s="30"/>
      <c r="G10" s="20"/>
      <c r="H10" s="7"/>
      <c r="I10" s="7"/>
      <c r="J10" s="21"/>
      <c r="K10" s="21"/>
      <c r="L10" s="21"/>
      <c r="M10" s="21"/>
      <c r="N10" s="22"/>
    </row>
    <row r="11" spans="1:14" ht="20.100000000000001" customHeight="1" x14ac:dyDescent="0.25">
      <c r="A11" s="3"/>
      <c r="B11" s="5">
        <f>DATE(2020,3,2)</f>
        <v>43892</v>
      </c>
      <c r="C11" s="5">
        <f>DATE(2020,12,30)</f>
        <v>44195</v>
      </c>
      <c r="D11" s="31">
        <f>NETWORKDAYS.INTL(B11,C11,1,$E$16:$E$29)</f>
        <v>218</v>
      </c>
      <c r="E11" s="29" t="s">
        <v>36</v>
      </c>
      <c r="F11" s="30"/>
      <c r="G11" s="20"/>
      <c r="H11" s="7"/>
      <c r="I11" s="7"/>
      <c r="J11" s="21"/>
      <c r="K11" s="21"/>
      <c r="L11" s="21"/>
      <c r="M11" s="21"/>
      <c r="N11" s="22"/>
    </row>
    <row r="12" spans="1:14" ht="20.100000000000001" customHeight="1" x14ac:dyDescent="0.25">
      <c r="B12" s="5">
        <f>DATE(2020,2,14)</f>
        <v>43875</v>
      </c>
      <c r="C12" s="5">
        <f>DATE(2020,11,29)</f>
        <v>44164</v>
      </c>
      <c r="D12" s="31">
        <f>NETWORKDAYS.INTL(B12,C12,1,$E$16:$E$29)</f>
        <v>206</v>
      </c>
      <c r="E12" s="29" t="s">
        <v>36</v>
      </c>
      <c r="F12" s="30"/>
      <c r="G12" s="10"/>
      <c r="H12" s="11"/>
      <c r="I12" s="11"/>
      <c r="J12" s="15"/>
      <c r="K12" s="15"/>
      <c r="L12" s="15"/>
      <c r="M12" s="15"/>
      <c r="N12" s="16"/>
    </row>
    <row r="14" spans="1:14" ht="20.100000000000001" customHeight="1" x14ac:dyDescent="0.25">
      <c r="B14" s="26" t="s">
        <v>12</v>
      </c>
      <c r="C14" s="26"/>
      <c r="E14" s="32" t="s">
        <v>27</v>
      </c>
    </row>
    <row r="15" spans="1:14" ht="47.25" x14ac:dyDescent="0.25">
      <c r="B15" s="27" t="s">
        <v>13</v>
      </c>
      <c r="C15" s="19" t="s">
        <v>14</v>
      </c>
      <c r="E15" s="33"/>
    </row>
    <row r="16" spans="1:14" ht="20.100000000000001" customHeight="1" x14ac:dyDescent="0.25">
      <c r="B16" s="4">
        <v>1</v>
      </c>
      <c r="C16" s="4" t="s">
        <v>15</v>
      </c>
      <c r="E16" s="6">
        <v>44207</v>
      </c>
    </row>
    <row r="17" spans="2:5" ht="20.100000000000001" customHeight="1" x14ac:dyDescent="0.25">
      <c r="B17" s="4">
        <v>2</v>
      </c>
      <c r="C17" s="4" t="s">
        <v>16</v>
      </c>
      <c r="E17" s="6">
        <v>44230</v>
      </c>
    </row>
    <row r="18" spans="2:5" ht="20.100000000000001" customHeight="1" x14ac:dyDescent="0.25">
      <c r="B18" s="4">
        <v>3</v>
      </c>
      <c r="C18" s="4" t="s">
        <v>17</v>
      </c>
      <c r="E18" s="6">
        <v>44253</v>
      </c>
    </row>
    <row r="19" spans="2:5" ht="20.100000000000001" customHeight="1" x14ac:dyDescent="0.25">
      <c r="B19" s="4">
        <v>4</v>
      </c>
      <c r="C19" s="4" t="s">
        <v>18</v>
      </c>
      <c r="E19" s="6">
        <v>44276</v>
      </c>
    </row>
    <row r="20" spans="2:5" ht="20.100000000000001" customHeight="1" x14ac:dyDescent="0.25">
      <c r="B20" s="4">
        <v>5</v>
      </c>
      <c r="C20" s="4" t="s">
        <v>19</v>
      </c>
      <c r="E20" s="6">
        <v>44299</v>
      </c>
    </row>
    <row r="21" spans="2:5" ht="20.100000000000001" customHeight="1" x14ac:dyDescent="0.25">
      <c r="B21" s="4">
        <v>6</v>
      </c>
      <c r="C21" s="4" t="s">
        <v>30</v>
      </c>
      <c r="E21" s="6">
        <v>44322</v>
      </c>
    </row>
    <row r="22" spans="2:5" ht="20.100000000000001" customHeight="1" x14ac:dyDescent="0.25">
      <c r="B22" s="4">
        <v>7</v>
      </c>
      <c r="C22" s="4" t="s">
        <v>31</v>
      </c>
      <c r="E22" s="6">
        <v>44345</v>
      </c>
    </row>
    <row r="23" spans="2:5" ht="20.100000000000001" customHeight="1" x14ac:dyDescent="0.25">
      <c r="B23" s="4">
        <v>11</v>
      </c>
      <c r="C23" s="4" t="s">
        <v>20</v>
      </c>
      <c r="E23" s="6">
        <v>44368</v>
      </c>
    </row>
    <row r="24" spans="2:5" ht="20.100000000000001" customHeight="1" x14ac:dyDescent="0.25">
      <c r="B24" s="4">
        <v>12</v>
      </c>
      <c r="C24" s="4" t="s">
        <v>21</v>
      </c>
      <c r="E24" s="6">
        <v>44391</v>
      </c>
    </row>
    <row r="25" spans="2:5" ht="20.100000000000001" customHeight="1" x14ac:dyDescent="0.25">
      <c r="B25" s="4">
        <v>13</v>
      </c>
      <c r="C25" s="4" t="s">
        <v>22</v>
      </c>
      <c r="E25" s="6">
        <v>44414</v>
      </c>
    </row>
    <row r="26" spans="2:5" ht="20.100000000000001" customHeight="1" x14ac:dyDescent="0.25">
      <c r="B26" s="4">
        <v>14</v>
      </c>
      <c r="C26" s="4" t="s">
        <v>23</v>
      </c>
      <c r="E26" s="6">
        <v>44437</v>
      </c>
    </row>
    <row r="27" spans="2:5" ht="20.100000000000001" customHeight="1" x14ac:dyDescent="0.25">
      <c r="B27" s="4">
        <v>15</v>
      </c>
      <c r="C27" s="4" t="s">
        <v>24</v>
      </c>
      <c r="E27" s="6">
        <v>44460</v>
      </c>
    </row>
    <row r="28" spans="2:5" ht="20.100000000000001" customHeight="1" x14ac:dyDescent="0.25">
      <c r="B28" s="4">
        <v>16</v>
      </c>
      <c r="C28" s="4" t="s">
        <v>25</v>
      </c>
      <c r="E28" s="6">
        <v>44483</v>
      </c>
    </row>
    <row r="29" spans="2:5" ht="20.100000000000001" customHeight="1" x14ac:dyDescent="0.25">
      <c r="B29" s="4">
        <v>17</v>
      </c>
      <c r="C29" s="4" t="s">
        <v>26</v>
      </c>
      <c r="E29" s="6">
        <v>44506</v>
      </c>
    </row>
  </sheetData>
  <mergeCells count="13">
    <mergeCell ref="B2:I2"/>
    <mergeCell ref="B4:I4"/>
    <mergeCell ref="B5:I5"/>
    <mergeCell ref="E8:F8"/>
    <mergeCell ref="E11:F11"/>
    <mergeCell ref="E10:F10"/>
    <mergeCell ref="E9:F9"/>
    <mergeCell ref="E12:F12"/>
    <mergeCell ref="G8:I12"/>
    <mergeCell ref="B14:C14"/>
    <mergeCell ref="E7:F7"/>
    <mergeCell ref="G7:N7"/>
    <mergeCell ref="E14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C9F3-3359-4665-BF8B-9966E80E65CF}">
  <dimension ref="B1:G18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21.7109375" style="1" customWidth="1"/>
    <col min="3" max="5" width="17.140625" style="1" customWidth="1"/>
    <col min="6" max="6" width="3.140625" style="1" customWidth="1"/>
    <col min="7" max="7" width="16.28515625" style="1" customWidth="1"/>
    <col min="8" max="16384" width="9.140625" style="1"/>
  </cols>
  <sheetData>
    <row r="1" spans="2:7" ht="20.100000000000001" customHeight="1" x14ac:dyDescent="0.25">
      <c r="C1" s="34"/>
      <c r="D1" s="34"/>
      <c r="E1" s="34"/>
    </row>
    <row r="2" spans="2:7" ht="20.100000000000001" customHeight="1" thickBot="1" x14ac:dyDescent="0.3">
      <c r="B2" s="17" t="s">
        <v>32</v>
      </c>
      <c r="C2" s="17"/>
      <c r="D2" s="17"/>
      <c r="E2" s="17"/>
      <c r="F2" s="17"/>
      <c r="G2" s="17"/>
    </row>
    <row r="3" spans="2:7" ht="20.100000000000001" customHeight="1" thickTop="1" x14ac:dyDescent="0.25"/>
    <row r="4" spans="2:7" ht="20.100000000000001" customHeight="1" x14ac:dyDescent="0.25">
      <c r="B4" s="27" t="s">
        <v>2</v>
      </c>
      <c r="C4" s="27" t="s">
        <v>33</v>
      </c>
      <c r="D4" s="27" t="s">
        <v>34</v>
      </c>
      <c r="E4" s="27" t="s">
        <v>5</v>
      </c>
      <c r="G4" s="27" t="s">
        <v>27</v>
      </c>
    </row>
    <row r="5" spans="2:7" ht="20.100000000000001" customHeight="1" x14ac:dyDescent="0.25">
      <c r="B5" s="4" t="s">
        <v>6</v>
      </c>
      <c r="C5" s="6">
        <f>DATE(2020,2,1)</f>
        <v>43862</v>
      </c>
      <c r="D5" s="6">
        <f>DATE(2020,11,20)</f>
        <v>44155</v>
      </c>
      <c r="E5" s="4"/>
      <c r="G5" s="6">
        <v>44207</v>
      </c>
    </row>
    <row r="6" spans="2:7" ht="20.100000000000001" customHeight="1" x14ac:dyDescent="0.25">
      <c r="B6" s="4" t="s">
        <v>7</v>
      </c>
      <c r="C6" s="6">
        <f>DATE(2020,1,5)</f>
        <v>43835</v>
      </c>
      <c r="D6" s="6">
        <f>DATE(2020,10,3)</f>
        <v>44107</v>
      </c>
      <c r="E6" s="4"/>
      <c r="G6" s="6">
        <v>44230</v>
      </c>
    </row>
    <row r="7" spans="2:7" ht="20.100000000000001" customHeight="1" x14ac:dyDescent="0.25">
      <c r="B7" s="4" t="s">
        <v>8</v>
      </c>
      <c r="C7" s="6">
        <f>DATE(2020,1,11)</f>
        <v>43841</v>
      </c>
      <c r="D7" s="6">
        <f>DATE(2020,12,26)</f>
        <v>44191</v>
      </c>
      <c r="E7" s="4"/>
      <c r="G7" s="6">
        <v>44253</v>
      </c>
    </row>
    <row r="8" spans="2:7" ht="20.100000000000001" customHeight="1" x14ac:dyDescent="0.25">
      <c r="B8" s="4" t="s">
        <v>9</v>
      </c>
      <c r="C8" s="6">
        <f>DATE(2020,3,2)</f>
        <v>43892</v>
      </c>
      <c r="D8" s="6">
        <f>DATE(2020,12,30)</f>
        <v>44195</v>
      </c>
      <c r="E8" s="4"/>
      <c r="G8" s="6">
        <v>44276</v>
      </c>
    </row>
    <row r="9" spans="2:7" ht="20.100000000000001" customHeight="1" x14ac:dyDescent="0.25">
      <c r="B9" s="4" t="s">
        <v>10</v>
      </c>
      <c r="C9" s="6">
        <f>DATE(2020,2,14)</f>
        <v>43875</v>
      </c>
      <c r="D9" s="6">
        <f>DATE(2020,11,29)</f>
        <v>44164</v>
      </c>
      <c r="E9" s="4"/>
      <c r="G9" s="6">
        <v>44299</v>
      </c>
    </row>
    <row r="10" spans="2:7" ht="20.100000000000001" customHeight="1" x14ac:dyDescent="0.25">
      <c r="G10" s="6">
        <v>44322</v>
      </c>
    </row>
    <row r="11" spans="2:7" ht="20.100000000000001" customHeight="1" x14ac:dyDescent="0.25">
      <c r="G11" s="6">
        <v>44345</v>
      </c>
    </row>
    <row r="12" spans="2:7" ht="20.100000000000001" customHeight="1" x14ac:dyDescent="0.25">
      <c r="G12" s="6">
        <v>44368</v>
      </c>
    </row>
    <row r="13" spans="2:7" ht="20.100000000000001" customHeight="1" x14ac:dyDescent="0.25">
      <c r="G13" s="6">
        <v>44391</v>
      </c>
    </row>
    <row r="14" spans="2:7" ht="20.100000000000001" customHeight="1" x14ac:dyDescent="0.25">
      <c r="G14" s="6">
        <v>44414</v>
      </c>
    </row>
    <row r="15" spans="2:7" ht="20.100000000000001" customHeight="1" x14ac:dyDescent="0.25">
      <c r="G15" s="6">
        <v>44437</v>
      </c>
    </row>
    <row r="16" spans="2:7" ht="20.100000000000001" customHeight="1" x14ac:dyDescent="0.25">
      <c r="G16" s="6">
        <v>44460</v>
      </c>
    </row>
    <row r="17" spans="7:7" ht="20.100000000000001" customHeight="1" x14ac:dyDescent="0.25">
      <c r="G17" s="6">
        <v>44483</v>
      </c>
    </row>
    <row r="18" spans="7:7" ht="20.100000000000001" customHeight="1" x14ac:dyDescent="0.25">
      <c r="G18" s="6">
        <v>44506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3151-10DA-4BCE-8ECC-00DF329EA686}">
  <dimension ref="B1:E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1.7109375" style="1" customWidth="1"/>
    <col min="3" max="3" width="17.140625" style="1" customWidth="1"/>
    <col min="4" max="4" width="18.7109375" style="1" customWidth="1"/>
    <col min="5" max="5" width="16.5703125" style="1" bestFit="1" customWidth="1"/>
    <col min="6" max="16384" width="9.140625" style="1"/>
  </cols>
  <sheetData>
    <row r="1" spans="2:5" ht="20.100000000000001" customHeight="1" x14ac:dyDescent="0.25">
      <c r="C1" s="34"/>
      <c r="D1" s="34"/>
      <c r="E1" s="34"/>
    </row>
    <row r="2" spans="2:5" ht="20.100000000000001" customHeight="1" thickBot="1" x14ac:dyDescent="0.3">
      <c r="B2" s="17" t="s">
        <v>39</v>
      </c>
      <c r="C2" s="17"/>
      <c r="D2" s="17"/>
      <c r="E2" s="17"/>
    </row>
    <row r="3" spans="2:5" ht="20.100000000000001" customHeight="1" thickTop="1" x14ac:dyDescent="0.25"/>
    <row r="4" spans="2:5" ht="20.100000000000001" customHeight="1" x14ac:dyDescent="0.25">
      <c r="B4" s="27" t="s">
        <v>2</v>
      </c>
      <c r="C4" s="27" t="s">
        <v>33</v>
      </c>
      <c r="D4" s="27" t="s">
        <v>34</v>
      </c>
      <c r="E4" s="27" t="s">
        <v>5</v>
      </c>
    </row>
    <row r="5" spans="2:5" ht="20.100000000000001" customHeight="1" x14ac:dyDescent="0.25">
      <c r="B5" s="4" t="s">
        <v>6</v>
      </c>
      <c r="C5" s="6">
        <f>DATE(2020,2,1)</f>
        <v>43862</v>
      </c>
      <c r="D5" s="6">
        <f>DATE(2020,11,20)</f>
        <v>44155</v>
      </c>
      <c r="E5" s="4">
        <f>NETWORKDAYS.INTL(C5,D5)</f>
        <v>210</v>
      </c>
    </row>
    <row r="6" spans="2:5" ht="20.100000000000001" customHeight="1" x14ac:dyDescent="0.25">
      <c r="B6" s="4" t="s">
        <v>7</v>
      </c>
      <c r="C6" s="6">
        <f>DATE(2020,1,5)</f>
        <v>43835</v>
      </c>
      <c r="D6" s="6">
        <f>DATE(2020,10,3)</f>
        <v>44107</v>
      </c>
      <c r="E6" s="4">
        <f t="shared" ref="E6:E9" si="0">NETWORKDAYS.INTL(C6,D6)</f>
        <v>195</v>
      </c>
    </row>
    <row r="7" spans="2:5" ht="20.100000000000001" customHeight="1" x14ac:dyDescent="0.25">
      <c r="B7" s="4" t="s">
        <v>8</v>
      </c>
      <c r="C7" s="6">
        <f>DATE(2020,1,11)</f>
        <v>43841</v>
      </c>
      <c r="D7" s="6">
        <f>DATE(2020,12,26)</f>
        <v>44191</v>
      </c>
      <c r="E7" s="4">
        <f t="shared" si="0"/>
        <v>250</v>
      </c>
    </row>
    <row r="8" spans="2:5" ht="20.100000000000001" customHeight="1" x14ac:dyDescent="0.25">
      <c r="B8" s="4" t="s">
        <v>9</v>
      </c>
      <c r="C8" s="6">
        <f>DATE(2020,3,2)</f>
        <v>43892</v>
      </c>
      <c r="D8" s="6">
        <f>DATE(2020,12,30)</f>
        <v>44195</v>
      </c>
      <c r="E8" s="4">
        <f t="shared" si="0"/>
        <v>218</v>
      </c>
    </row>
    <row r="9" spans="2:5" ht="20.100000000000001" customHeight="1" x14ac:dyDescent="0.25">
      <c r="B9" s="4" t="s">
        <v>10</v>
      </c>
      <c r="C9" s="6">
        <f>DATE(2020,2,14)</f>
        <v>43875</v>
      </c>
      <c r="D9" s="6">
        <f>DATE(2020,11,29)</f>
        <v>44164</v>
      </c>
      <c r="E9" s="4">
        <f t="shared" si="0"/>
        <v>206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2B1C-CEBD-49AC-9736-2A47C8EC4C69}">
  <dimension ref="B1:E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2.5703125" style="1" customWidth="1"/>
    <col min="3" max="3" width="21.28515625" style="1" customWidth="1"/>
    <col min="4" max="4" width="16.7109375" style="1" customWidth="1"/>
    <col min="5" max="5" width="16.5703125" style="1" bestFit="1" customWidth="1"/>
    <col min="6" max="16384" width="9.140625" style="1"/>
  </cols>
  <sheetData>
    <row r="1" spans="2:5" ht="20.100000000000001" customHeight="1" x14ac:dyDescent="0.25">
      <c r="C1" s="34"/>
      <c r="D1" s="34"/>
      <c r="E1" s="34"/>
    </row>
    <row r="2" spans="2:5" ht="20.100000000000001" customHeight="1" thickBot="1" x14ac:dyDescent="0.3">
      <c r="B2" s="17" t="s">
        <v>42</v>
      </c>
      <c r="C2" s="17"/>
      <c r="D2" s="17"/>
      <c r="E2" s="17"/>
    </row>
    <row r="3" spans="2:5" ht="20.100000000000001" customHeight="1" thickTop="1" x14ac:dyDescent="0.25"/>
    <row r="4" spans="2:5" ht="20.100000000000001" customHeight="1" x14ac:dyDescent="0.25">
      <c r="B4" s="27" t="s">
        <v>2</v>
      </c>
      <c r="C4" s="27" t="s">
        <v>33</v>
      </c>
      <c r="D4" s="27" t="s">
        <v>34</v>
      </c>
      <c r="E4" s="27" t="s">
        <v>5</v>
      </c>
    </row>
    <row r="5" spans="2:5" ht="20.100000000000001" customHeight="1" x14ac:dyDescent="0.25">
      <c r="B5" s="4" t="s">
        <v>6</v>
      </c>
      <c r="C5" s="6">
        <f>DATE(2020,2,1)</f>
        <v>43862</v>
      </c>
      <c r="D5" s="6">
        <f>DATE(2020,11,20)</f>
        <v>44155</v>
      </c>
      <c r="E5" s="4">
        <f>NETWORKDAYS.INTL(C5,D5,11)</f>
        <v>252</v>
      </c>
    </row>
    <row r="6" spans="2:5" ht="20.100000000000001" customHeight="1" x14ac:dyDescent="0.25">
      <c r="B6" s="4" t="s">
        <v>7</v>
      </c>
      <c r="C6" s="6">
        <f>DATE(2020,1,5)</f>
        <v>43835</v>
      </c>
      <c r="D6" s="6">
        <f>DATE(2020,10,3)</f>
        <v>44107</v>
      </c>
      <c r="E6" s="4">
        <f t="shared" ref="E6:E9" si="0">NETWORKDAYS.INTL(C6,D6,11)</f>
        <v>234</v>
      </c>
    </row>
    <row r="7" spans="2:5" ht="20.100000000000001" customHeight="1" x14ac:dyDescent="0.25">
      <c r="B7" s="4" t="s">
        <v>8</v>
      </c>
      <c r="C7" s="6">
        <f>DATE(2020,1,11)</f>
        <v>43841</v>
      </c>
      <c r="D7" s="6">
        <f>DATE(2020,12,26)</f>
        <v>44191</v>
      </c>
      <c r="E7" s="4">
        <f t="shared" si="0"/>
        <v>301</v>
      </c>
    </row>
    <row r="8" spans="2:5" ht="20.100000000000001" customHeight="1" x14ac:dyDescent="0.25">
      <c r="B8" s="4" t="s">
        <v>9</v>
      </c>
      <c r="C8" s="6">
        <f>DATE(2020,3,2)</f>
        <v>43892</v>
      </c>
      <c r="D8" s="6">
        <f>DATE(2020,12,30)</f>
        <v>44195</v>
      </c>
      <c r="E8" s="4">
        <f t="shared" si="0"/>
        <v>261</v>
      </c>
    </row>
    <row r="9" spans="2:5" ht="20.100000000000001" customHeight="1" x14ac:dyDescent="0.25">
      <c r="B9" s="4" t="s">
        <v>10</v>
      </c>
      <c r="C9" s="6">
        <f>DATE(2020,2,14)</f>
        <v>43875</v>
      </c>
      <c r="D9" s="6">
        <f>DATE(2020,11,29)</f>
        <v>44164</v>
      </c>
      <c r="E9" s="4">
        <f t="shared" si="0"/>
        <v>248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8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8" style="1" customWidth="1"/>
    <col min="3" max="4" width="14.140625" style="1" customWidth="1"/>
    <col min="5" max="5" width="16.5703125" style="1" bestFit="1" customWidth="1"/>
    <col min="6" max="6" width="5" style="1" customWidth="1"/>
    <col min="7" max="7" width="18.140625" style="1" customWidth="1"/>
    <col min="8" max="16384" width="9.140625" style="1"/>
  </cols>
  <sheetData>
    <row r="1" spans="2:7" ht="20.100000000000001" customHeight="1" x14ac:dyDescent="0.25">
      <c r="C1" s="34"/>
      <c r="D1" s="34"/>
      <c r="E1" s="34"/>
      <c r="F1" s="34"/>
    </row>
    <row r="2" spans="2:7" ht="20.100000000000001" customHeight="1" thickBot="1" x14ac:dyDescent="0.3">
      <c r="B2" s="17" t="s">
        <v>40</v>
      </c>
      <c r="C2" s="17"/>
      <c r="D2" s="17"/>
      <c r="E2" s="17"/>
      <c r="F2" s="17"/>
      <c r="G2" s="17"/>
    </row>
    <row r="3" spans="2:7" ht="20.100000000000001" customHeight="1" thickTop="1" x14ac:dyDescent="0.25"/>
    <row r="4" spans="2:7" ht="20.100000000000001" customHeight="1" x14ac:dyDescent="0.25">
      <c r="B4" s="27" t="s">
        <v>2</v>
      </c>
      <c r="C4" s="27" t="s">
        <v>33</v>
      </c>
      <c r="D4" s="27" t="s">
        <v>34</v>
      </c>
      <c r="E4" s="27" t="s">
        <v>5</v>
      </c>
      <c r="G4" s="27" t="s">
        <v>27</v>
      </c>
    </row>
    <row r="5" spans="2:7" ht="20.100000000000001" customHeight="1" x14ac:dyDescent="0.25">
      <c r="B5" s="4" t="s">
        <v>6</v>
      </c>
      <c r="C5" s="6">
        <f>DATE(2020,2,1)</f>
        <v>43862</v>
      </c>
      <c r="D5" s="6">
        <f>DATE(2020,11,20)</f>
        <v>44155</v>
      </c>
      <c r="E5" s="4">
        <f>NETWORKDAYS.INTL(C5,D5,1,$G$5:$G$18)</f>
        <v>210</v>
      </c>
      <c r="G5" s="6">
        <v>44207</v>
      </c>
    </row>
    <row r="6" spans="2:7" ht="20.100000000000001" customHeight="1" x14ac:dyDescent="0.25">
      <c r="B6" s="4" t="s">
        <v>7</v>
      </c>
      <c r="C6" s="6">
        <f>DATE(2020,1,5)</f>
        <v>43835</v>
      </c>
      <c r="D6" s="6">
        <f>DATE(2020,10,3)</f>
        <v>44107</v>
      </c>
      <c r="E6" s="4">
        <f>NETWORKDAYS.INTL(C6,D6,1,$G$5:$G$18)</f>
        <v>195</v>
      </c>
      <c r="G6" s="6">
        <v>44230</v>
      </c>
    </row>
    <row r="7" spans="2:7" ht="20.100000000000001" customHeight="1" x14ac:dyDescent="0.25">
      <c r="B7" s="4" t="s">
        <v>8</v>
      </c>
      <c r="C7" s="6">
        <f>DATE(2020,1,11)</f>
        <v>43841</v>
      </c>
      <c r="D7" s="6">
        <f>DATE(2020,12,26)</f>
        <v>44191</v>
      </c>
      <c r="E7" s="4">
        <f>NETWORKDAYS.INTL(C7,D7,1,$G$5:$G$18)</f>
        <v>250</v>
      </c>
      <c r="G7" s="6">
        <v>44253</v>
      </c>
    </row>
    <row r="8" spans="2:7" ht="20.100000000000001" customHeight="1" x14ac:dyDescent="0.25">
      <c r="B8" s="4" t="s">
        <v>9</v>
      </c>
      <c r="C8" s="6">
        <f>DATE(2020,3,2)</f>
        <v>43892</v>
      </c>
      <c r="D8" s="6">
        <f>DATE(2020,12,30)</f>
        <v>44195</v>
      </c>
      <c r="E8" s="4">
        <f>NETWORKDAYS.INTL(C8,D8,1,$G$5:$G$18)</f>
        <v>218</v>
      </c>
      <c r="G8" s="6">
        <v>44276</v>
      </c>
    </row>
    <row r="9" spans="2:7" ht="20.100000000000001" customHeight="1" x14ac:dyDescent="0.25">
      <c r="B9" s="4" t="s">
        <v>10</v>
      </c>
      <c r="C9" s="6">
        <f>DATE(2020,2,14)</f>
        <v>43875</v>
      </c>
      <c r="D9" s="6">
        <f>DATE(2020,11,29)</f>
        <v>44164</v>
      </c>
      <c r="E9" s="4">
        <f>NETWORKDAYS.INTL(C9,D9,1,$G$5:$G$18)</f>
        <v>206</v>
      </c>
      <c r="G9" s="6">
        <v>44299</v>
      </c>
    </row>
    <row r="10" spans="2:7" ht="20.100000000000001" customHeight="1" x14ac:dyDescent="0.25">
      <c r="G10" s="6">
        <v>44322</v>
      </c>
    </row>
    <row r="11" spans="2:7" ht="20.100000000000001" customHeight="1" x14ac:dyDescent="0.25">
      <c r="G11" s="6">
        <v>44345</v>
      </c>
    </row>
    <row r="12" spans="2:7" ht="20.100000000000001" customHeight="1" x14ac:dyDescent="0.25">
      <c r="G12" s="6">
        <v>44368</v>
      </c>
    </row>
    <row r="13" spans="2:7" ht="20.100000000000001" customHeight="1" x14ac:dyDescent="0.25">
      <c r="G13" s="6">
        <v>44391</v>
      </c>
    </row>
    <row r="14" spans="2:7" ht="20.100000000000001" customHeight="1" x14ac:dyDescent="0.25">
      <c r="G14" s="6">
        <v>44414</v>
      </c>
    </row>
    <row r="15" spans="2:7" ht="20.100000000000001" customHeight="1" x14ac:dyDescent="0.25">
      <c r="G15" s="6">
        <v>44437</v>
      </c>
    </row>
    <row r="16" spans="2:7" ht="20.100000000000001" customHeight="1" x14ac:dyDescent="0.25">
      <c r="G16" s="6">
        <v>44460</v>
      </c>
    </row>
    <row r="17" spans="7:7" ht="20.100000000000001" customHeight="1" x14ac:dyDescent="0.25">
      <c r="G17" s="6">
        <v>44483</v>
      </c>
    </row>
    <row r="18" spans="7:7" ht="20.100000000000001" customHeight="1" x14ac:dyDescent="0.25">
      <c r="G18" s="6">
        <v>44506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8"/>
  <sheetViews>
    <sheetView showGridLines="0" zoomScale="110" zoomScaleNormal="110" workbookViewId="0">
      <selection activeCell="B2" sqref="B2:H2"/>
    </sheetView>
  </sheetViews>
  <sheetFormatPr defaultRowHeight="20.100000000000001" customHeight="1" x14ac:dyDescent="0.25"/>
  <cols>
    <col min="1" max="1" width="4" style="1" customWidth="1"/>
    <col min="2" max="2" width="18.42578125" style="1" customWidth="1"/>
    <col min="3" max="3" width="12.7109375" style="1" customWidth="1"/>
    <col min="4" max="4" width="12.28515625" style="1" customWidth="1"/>
    <col min="5" max="5" width="14.7109375" style="1" customWidth="1"/>
    <col min="6" max="6" width="14.85546875" style="1" customWidth="1"/>
    <col min="7" max="7" width="3.85546875" style="1" customWidth="1"/>
    <col min="8" max="8" width="13.7109375" style="1" customWidth="1"/>
    <col min="9" max="10" width="9.140625" style="1"/>
    <col min="11" max="11" width="10.140625" style="1" bestFit="1" customWidth="1"/>
    <col min="12" max="16384" width="9.140625" style="1"/>
  </cols>
  <sheetData>
    <row r="1" spans="2:8" ht="20.100000000000001" customHeight="1" x14ac:dyDescent="0.25">
      <c r="B1" s="34"/>
      <c r="C1" s="34"/>
      <c r="D1" s="34"/>
      <c r="E1" s="34"/>
      <c r="F1" s="34"/>
      <c r="G1" s="35"/>
    </row>
    <row r="2" spans="2:8" ht="20.100000000000001" customHeight="1" thickBot="1" x14ac:dyDescent="0.3">
      <c r="B2" s="17" t="s">
        <v>41</v>
      </c>
      <c r="C2" s="17"/>
      <c r="D2" s="17"/>
      <c r="E2" s="17"/>
      <c r="F2" s="17"/>
      <c r="G2" s="17"/>
      <c r="H2" s="17"/>
    </row>
    <row r="3" spans="2:8" ht="20.100000000000001" customHeight="1" thickTop="1" x14ac:dyDescent="0.25"/>
    <row r="4" spans="2:8" ht="31.5" x14ac:dyDescent="0.25">
      <c r="B4" s="27" t="s">
        <v>2</v>
      </c>
      <c r="C4" s="27" t="s">
        <v>33</v>
      </c>
      <c r="D4" s="27" t="s">
        <v>34</v>
      </c>
      <c r="E4" s="27" t="s">
        <v>5</v>
      </c>
      <c r="F4" s="27" t="s">
        <v>35</v>
      </c>
      <c r="H4" s="27" t="s">
        <v>27</v>
      </c>
    </row>
    <row r="5" spans="2:8" ht="20.100000000000001" customHeight="1" x14ac:dyDescent="0.25">
      <c r="B5" s="4" t="s">
        <v>6</v>
      </c>
      <c r="C5" s="6">
        <f>DATE(2020,2,1)</f>
        <v>43862</v>
      </c>
      <c r="D5" s="6">
        <f>DATE(2020,11,20)</f>
        <v>44155</v>
      </c>
      <c r="E5" s="4">
        <f>NETWORKDAYS.INTL(C5,D5,1,$H$5:$H$18)</f>
        <v>210</v>
      </c>
      <c r="F5" s="4" t="str">
        <f>IF(NETWORKDAYS.INTL(C5,D5,1,$H$5:$H$18)&gt;200,"Give","Do not Give")</f>
        <v>Give</v>
      </c>
      <c r="H5" s="6">
        <v>44207</v>
      </c>
    </row>
    <row r="6" spans="2:8" ht="20.100000000000001" customHeight="1" x14ac:dyDescent="0.25">
      <c r="B6" s="4" t="s">
        <v>7</v>
      </c>
      <c r="C6" s="6">
        <f>DATE(2020,1,5)</f>
        <v>43835</v>
      </c>
      <c r="D6" s="6">
        <f>DATE(2020,10,3)</f>
        <v>44107</v>
      </c>
      <c r="E6" s="4">
        <f>NETWORKDAYS.INTL(C6,D6,1,$H$5:$H$18)</f>
        <v>195</v>
      </c>
      <c r="F6" s="4" t="str">
        <f>IF(NETWORKDAYS.INTL(C6,D6,1,$H$5:$H$18)&gt;200,"Give","Do not Give")</f>
        <v>Do not Give</v>
      </c>
      <c r="H6" s="6">
        <v>44230</v>
      </c>
    </row>
    <row r="7" spans="2:8" ht="20.100000000000001" customHeight="1" x14ac:dyDescent="0.25">
      <c r="B7" s="4" t="s">
        <v>8</v>
      </c>
      <c r="C7" s="6">
        <f>DATE(2020,1,11)</f>
        <v>43841</v>
      </c>
      <c r="D7" s="6">
        <f>DATE(2020,12,26)</f>
        <v>44191</v>
      </c>
      <c r="E7" s="4">
        <f>NETWORKDAYS.INTL(C7,D7,1,$H$5:$H$18)</f>
        <v>250</v>
      </c>
      <c r="F7" s="4" t="str">
        <f>IF(NETWORKDAYS.INTL(C7,D7,1,$H$5:$H$18)&gt;200,"Give","Do not Give")</f>
        <v>Give</v>
      </c>
      <c r="H7" s="6">
        <v>44253</v>
      </c>
    </row>
    <row r="8" spans="2:8" ht="20.100000000000001" customHeight="1" x14ac:dyDescent="0.25">
      <c r="B8" s="4" t="s">
        <v>9</v>
      </c>
      <c r="C8" s="6">
        <f>DATE(2020,3,2)</f>
        <v>43892</v>
      </c>
      <c r="D8" s="6">
        <f>DATE(2020,12,30)</f>
        <v>44195</v>
      </c>
      <c r="E8" s="4">
        <f>NETWORKDAYS.INTL(C8,D8,1,$H$5:$H$18)</f>
        <v>218</v>
      </c>
      <c r="F8" s="4" t="str">
        <f>IF(NETWORKDAYS.INTL(C8,D8,1,$H$5:$H$18)&gt;200,"Give","Do not Give")</f>
        <v>Give</v>
      </c>
      <c r="H8" s="6">
        <v>44276</v>
      </c>
    </row>
    <row r="9" spans="2:8" ht="20.100000000000001" customHeight="1" x14ac:dyDescent="0.25">
      <c r="B9" s="4" t="s">
        <v>10</v>
      </c>
      <c r="C9" s="6">
        <f>DATE(2020,2,14)</f>
        <v>43875</v>
      </c>
      <c r="D9" s="6">
        <f>DATE(2020,11,29)</f>
        <v>44164</v>
      </c>
      <c r="E9" s="4">
        <f>NETWORKDAYS.INTL(C9,D9,1,$H$5:$H$18)</f>
        <v>206</v>
      </c>
      <c r="F9" s="4" t="str">
        <f>IF(NETWORKDAYS.INTL(C9,D9,1,$H$5:$H$18)&gt;200,"Give","Do not Give")</f>
        <v>Give</v>
      </c>
      <c r="H9" s="6">
        <v>44299</v>
      </c>
    </row>
    <row r="10" spans="2:8" ht="20.100000000000001" customHeight="1" x14ac:dyDescent="0.25">
      <c r="H10" s="6">
        <v>44322</v>
      </c>
    </row>
    <row r="11" spans="2:8" ht="20.100000000000001" customHeight="1" x14ac:dyDescent="0.25">
      <c r="H11" s="6">
        <v>44345</v>
      </c>
    </row>
    <row r="12" spans="2:8" ht="20.100000000000001" customHeight="1" x14ac:dyDescent="0.25">
      <c r="H12" s="6">
        <v>44368</v>
      </c>
    </row>
    <row r="13" spans="2:8" ht="20.100000000000001" customHeight="1" x14ac:dyDescent="0.25">
      <c r="H13" s="6">
        <v>44391</v>
      </c>
    </row>
    <row r="14" spans="2:8" ht="20.100000000000001" customHeight="1" x14ac:dyDescent="0.25">
      <c r="H14" s="6">
        <v>44414</v>
      </c>
    </row>
    <row r="15" spans="2:8" ht="20.100000000000001" customHeight="1" x14ac:dyDescent="0.25">
      <c r="H15" s="6">
        <v>44437</v>
      </c>
    </row>
    <row r="16" spans="2:8" ht="20.100000000000001" customHeight="1" x14ac:dyDescent="0.25">
      <c r="H16" s="6">
        <v>44460</v>
      </c>
    </row>
    <row r="17" spans="8:8" ht="20.100000000000001" customHeight="1" x14ac:dyDescent="0.25">
      <c r="H17" s="6">
        <v>44483</v>
      </c>
    </row>
    <row r="18" spans="8:8" ht="20.100000000000001" customHeight="1" x14ac:dyDescent="0.25">
      <c r="H18" s="6">
        <v>44506</v>
      </c>
    </row>
  </sheetData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585B-8618-4A2F-BC61-C54F4857BB61}">
  <dimension ref="B1:F18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3" width="19.42578125" style="1" bestFit="1" customWidth="1"/>
    <col min="4" max="4" width="16.28515625" style="1" customWidth="1"/>
    <col min="5" max="5" width="4.140625" style="1" customWidth="1"/>
    <col min="6" max="6" width="21.28515625" style="1" customWidth="1"/>
    <col min="7" max="16384" width="9.140625" style="1"/>
  </cols>
  <sheetData>
    <row r="1" spans="2:6" ht="20.100000000000001" customHeight="1" x14ac:dyDescent="0.25">
      <c r="C1" s="34"/>
      <c r="D1" s="34"/>
      <c r="E1" s="34"/>
      <c r="F1" s="34"/>
    </row>
    <row r="2" spans="2:6" ht="20.100000000000001" customHeight="1" thickBot="1" x14ac:dyDescent="0.3">
      <c r="B2" s="17" t="s">
        <v>45</v>
      </c>
      <c r="C2" s="17"/>
      <c r="D2" s="17"/>
      <c r="E2" s="17"/>
      <c r="F2" s="17"/>
    </row>
    <row r="3" spans="2:6" ht="20.100000000000001" customHeight="1" thickTop="1" x14ac:dyDescent="0.25"/>
    <row r="4" spans="2:6" ht="20.100000000000001" customHeight="1" x14ac:dyDescent="0.25">
      <c r="B4" s="27" t="s">
        <v>2</v>
      </c>
      <c r="C4" s="27" t="s">
        <v>33</v>
      </c>
      <c r="D4" s="27" t="s">
        <v>34</v>
      </c>
      <c r="F4" s="27" t="s">
        <v>27</v>
      </c>
    </row>
    <row r="5" spans="2:6" ht="20.100000000000001" customHeight="1" x14ac:dyDescent="0.25">
      <c r="B5" s="4" t="s">
        <v>6</v>
      </c>
      <c r="C5" s="6">
        <f>DATE(2020,2,1)</f>
        <v>43862</v>
      </c>
      <c r="D5" s="6">
        <f>DATE(2020,11,20)</f>
        <v>44155</v>
      </c>
      <c r="F5" s="6">
        <v>44207</v>
      </c>
    </row>
    <row r="6" spans="2:6" ht="20.100000000000001" customHeight="1" x14ac:dyDescent="0.25">
      <c r="B6" s="4" t="s">
        <v>7</v>
      </c>
      <c r="C6" s="6">
        <f>DATE(2020,1,5)</f>
        <v>43835</v>
      </c>
      <c r="D6" s="6">
        <f>DATE(2020,10,3)</f>
        <v>44107</v>
      </c>
      <c r="F6" s="6">
        <v>44230</v>
      </c>
    </row>
    <row r="7" spans="2:6" ht="20.100000000000001" customHeight="1" x14ac:dyDescent="0.25">
      <c r="B7" s="4" t="s">
        <v>8</v>
      </c>
      <c r="C7" s="6">
        <f>DATE(2020,1,11)</f>
        <v>43841</v>
      </c>
      <c r="D7" s="6">
        <f>DATE(2020,12,26)</f>
        <v>44191</v>
      </c>
      <c r="F7" s="6">
        <v>44253</v>
      </c>
    </row>
    <row r="8" spans="2:6" ht="20.100000000000001" customHeight="1" x14ac:dyDescent="0.25">
      <c r="B8" s="4" t="s">
        <v>9</v>
      </c>
      <c r="C8" s="6">
        <f>DATE(2020,3,2)</f>
        <v>43892</v>
      </c>
      <c r="D8" s="6">
        <f>DATE(2020,12,30)</f>
        <v>44195</v>
      </c>
      <c r="F8" s="6">
        <v>44276</v>
      </c>
    </row>
    <row r="9" spans="2:6" ht="20.100000000000001" customHeight="1" x14ac:dyDescent="0.25">
      <c r="B9" s="4" t="s">
        <v>10</v>
      </c>
      <c r="C9" s="6">
        <f>DATE(2020,2,14)</f>
        <v>43875</v>
      </c>
      <c r="D9" s="6">
        <f>DATE(2020,11,29)</f>
        <v>44164</v>
      </c>
      <c r="F9" s="6">
        <v>44299</v>
      </c>
    </row>
    <row r="10" spans="2:6" ht="20.100000000000001" customHeight="1" x14ac:dyDescent="0.25">
      <c r="F10" s="6">
        <v>44322</v>
      </c>
    </row>
    <row r="11" spans="2:6" ht="20.100000000000001" customHeight="1" x14ac:dyDescent="0.25">
      <c r="B11" s="28" t="s">
        <v>5</v>
      </c>
      <c r="C11" s="28"/>
      <c r="F11" s="6">
        <v>44345</v>
      </c>
    </row>
    <row r="12" spans="2:6" ht="20.100000000000001" customHeight="1" x14ac:dyDescent="0.25">
      <c r="B12" s="27" t="s">
        <v>43</v>
      </c>
      <c r="C12" s="27" t="s">
        <v>44</v>
      </c>
      <c r="F12" s="6">
        <v>44368</v>
      </c>
    </row>
    <row r="13" spans="2:6" ht="20.100000000000001" customHeight="1" x14ac:dyDescent="0.25">
      <c r="B13" s="4">
        <f>NETWORKDAYS.INTL(C5,D5,11,$F$5:$F$18)</f>
        <v>252</v>
      </c>
      <c r="C13" s="36">
        <f>NETWORKDAYS(C5,D5,$F$5:$F$18)</f>
        <v>210</v>
      </c>
      <c r="F13" s="6">
        <v>44391</v>
      </c>
    </row>
    <row r="14" spans="2:6" ht="20.100000000000001" customHeight="1" x14ac:dyDescent="0.25">
      <c r="B14" s="4">
        <f t="shared" ref="B14:B17" si="0">NETWORKDAYS.INTL(C6,D6,11,$F$5:$F$18)</f>
        <v>234</v>
      </c>
      <c r="C14" s="36">
        <f t="shared" ref="C14:C17" si="1">NETWORKDAYS(C6,D6,$F$5:$F$18)</f>
        <v>195</v>
      </c>
      <c r="F14" s="6">
        <v>44414</v>
      </c>
    </row>
    <row r="15" spans="2:6" ht="20.100000000000001" customHeight="1" x14ac:dyDescent="0.25">
      <c r="B15" s="4">
        <f t="shared" si="0"/>
        <v>301</v>
      </c>
      <c r="C15" s="36">
        <f t="shared" si="1"/>
        <v>250</v>
      </c>
      <c r="F15" s="6">
        <v>44437</v>
      </c>
    </row>
    <row r="16" spans="2:6" ht="20.100000000000001" customHeight="1" x14ac:dyDescent="0.25">
      <c r="B16" s="4">
        <f t="shared" si="0"/>
        <v>261</v>
      </c>
      <c r="C16" s="36">
        <f t="shared" si="1"/>
        <v>218</v>
      </c>
      <c r="F16" s="6">
        <v>44460</v>
      </c>
    </row>
    <row r="17" spans="2:6" ht="20.100000000000001" customHeight="1" x14ac:dyDescent="0.25">
      <c r="B17" s="4">
        <f t="shared" si="0"/>
        <v>248</v>
      </c>
      <c r="C17" s="36">
        <f t="shared" si="1"/>
        <v>206</v>
      </c>
      <c r="F17" s="6">
        <v>44483</v>
      </c>
    </row>
    <row r="18" spans="2:6" ht="20.100000000000001" customHeight="1" x14ac:dyDescent="0.25">
      <c r="F18" s="6">
        <v>44506</v>
      </c>
    </row>
  </sheetData>
  <mergeCells count="2">
    <mergeCell ref="B2:F2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NETWORKDAYS.INTL Function</vt:lpstr>
      <vt:lpstr>Dataset 1</vt:lpstr>
      <vt:lpstr>2 Dates Only</vt:lpstr>
      <vt:lpstr>Dates and Weekdend Days</vt:lpstr>
      <vt:lpstr>Weekend Days and Holidays</vt:lpstr>
      <vt:lpstr>Within Other Function</vt:lpstr>
      <vt:lpstr>NETWORKDAYS vs NETWORK.INTL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2022-11-03T09:24:00Z</dcterms:modified>
</cp:coreProperties>
</file>