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AND Type SUMIFS" sheetId="1" r:id="rId1"/>
    <sheet name="OR Type SUMIF Different Column " sheetId="2" r:id="rId2"/>
    <sheet name="OR Type SUMIF Same Column" sheetId="3" r:id="rId3"/>
    <sheet name="SUMPRODUCT" sheetId="4" r:id="rId4"/>
  </sheets>
  <calcPr calcId="144525"/>
</workbook>
</file>

<file path=xl/calcChain.xml><?xml version="1.0" encoding="utf-8"?>
<calcChain xmlns="http://schemas.openxmlformats.org/spreadsheetml/2006/main">
  <c r="H6" i="4" l="1"/>
  <c r="H4" i="4"/>
  <c r="H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4" i="3"/>
  <c r="H4" i="2"/>
  <c r="F20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4" i="2"/>
  <c r="H8" i="1"/>
  <c r="H6" i="1"/>
  <c r="H4" i="1"/>
</calcChain>
</file>

<file path=xl/sharedStrings.xml><?xml version="1.0" encoding="utf-8"?>
<sst xmlns="http://schemas.openxmlformats.org/spreadsheetml/2006/main" count="27" uniqueCount="11">
  <si>
    <t>Work Record of Armani Group</t>
  </si>
  <si>
    <t>Date</t>
  </si>
  <si>
    <t>Items Produced</t>
  </si>
  <si>
    <t>Total sales</t>
  </si>
  <si>
    <t>Personnel Used</t>
  </si>
  <si>
    <t>Total Sales=</t>
  </si>
  <si>
    <t>Total Sales in 2020=</t>
  </si>
  <si>
    <t>Items Produced=</t>
  </si>
  <si>
    <t>Condition Fulfilled</t>
  </si>
  <si>
    <t>Total Sales (AND)=</t>
  </si>
  <si>
    <t>Total Sales (OR)=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</si>
</sst>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7" formatCode="[$-409]d\-mmm\-yy;@"/>
    <numFmt numFmtId="168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0" fillId="0" borderId="1" xfId="0" applyBorder="1"/>
    <xf numFmtId="168" fontId="0" fillId="0" borderId="1" xfId="0" applyNumberFormat="1" applyBorder="1"/>
    <xf numFmtId="0" fontId="1" fillId="0" borderId="2" xfId="0" applyFont="1" applyBorder="1" applyAlignment="1">
      <alignment horizontal="center"/>
    </xf>
    <xf numFmtId="167" fontId="2" fillId="0" borderId="1" xfId="0" applyNumberFormat="1" applyFont="1" applyBorder="1"/>
    <xf numFmtId="0" fontId="2" fillId="0" borderId="1" xfId="0" applyFont="1" applyBorder="1"/>
    <xf numFmtId="168" fontId="2" fillId="0" borderId="1" xfId="0" applyNumberFormat="1" applyFont="1" applyBorder="1"/>
    <xf numFmtId="0" fontId="3" fillId="2" borderId="1" xfId="0" applyFont="1" applyFill="1" applyBorder="1" applyAlignment="1">
      <alignment horizontal="right"/>
    </xf>
    <xf numFmtId="44" fontId="0" fillId="0" borderId="1" xfId="0" applyNumberFormat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H8" sqref="H8"/>
    </sheetView>
  </sheetViews>
  <sheetFormatPr defaultRowHeight="15" x14ac:dyDescent="0.25"/>
  <cols>
    <col min="2" max="2" width="17.85546875" bestFit="1" customWidth="1"/>
    <col min="3" max="3" width="17.85546875" customWidth="1"/>
    <col min="4" max="4" width="17.28515625" customWidth="1"/>
    <col min="5" max="5" width="15" customWidth="1"/>
    <col min="7" max="7" width="18.28515625" bestFit="1" customWidth="1"/>
    <col min="8" max="8" width="11.5703125" bestFit="1" customWidth="1"/>
  </cols>
  <sheetData>
    <row r="1" spans="1:10" ht="20.25" x14ac:dyDescent="0.3">
      <c r="A1" s="4" t="s">
        <v>0</v>
      </c>
      <c r="B1" s="4"/>
      <c r="C1" s="4"/>
      <c r="D1" s="4"/>
      <c r="E1" s="4"/>
      <c r="F1" s="4"/>
    </row>
    <row r="3" spans="1:10" ht="15.75" x14ac:dyDescent="0.25">
      <c r="B3" s="8" t="s">
        <v>1</v>
      </c>
      <c r="C3" s="8" t="s">
        <v>2</v>
      </c>
      <c r="D3" s="8" t="s">
        <v>4</v>
      </c>
      <c r="E3" s="8" t="s">
        <v>3</v>
      </c>
    </row>
    <row r="4" spans="1:10" x14ac:dyDescent="0.25">
      <c r="B4" s="5">
        <v>43802</v>
      </c>
      <c r="C4" s="6">
        <v>100</v>
      </c>
      <c r="D4" s="6">
        <v>52</v>
      </c>
      <c r="E4" s="7">
        <v>6000</v>
      </c>
      <c r="G4" s="2" t="s">
        <v>5</v>
      </c>
      <c r="H4" s="3">
        <f>SUMIFS(E4:E20,B4:B20,"&gt;1-Jan-21",C4:C20,"&gt;100",D4:D20,"&gt;40")</f>
        <v>83000</v>
      </c>
      <c r="J4" s="1"/>
    </row>
    <row r="5" spans="1:10" x14ac:dyDescent="0.25">
      <c r="B5" s="5">
        <v>43955</v>
      </c>
      <c r="C5" s="6">
        <v>76</v>
      </c>
      <c r="D5" s="6">
        <v>45</v>
      </c>
      <c r="E5" s="7">
        <v>4000</v>
      </c>
    </row>
    <row r="6" spans="1:10" x14ac:dyDescent="0.25">
      <c r="B6" s="5">
        <v>43958</v>
      </c>
      <c r="C6" s="6">
        <v>69</v>
      </c>
      <c r="D6" s="6">
        <v>44</v>
      </c>
      <c r="E6" s="7">
        <v>8000</v>
      </c>
      <c r="G6" s="2" t="s">
        <v>6</v>
      </c>
      <c r="H6" s="9">
        <f>SUMIFS(E4:E20,B4:B20,"&gt;1-Jan-2020",B4:B20,"&lt;31-Dec-2020")</f>
        <v>49000</v>
      </c>
    </row>
    <row r="7" spans="1:10" x14ac:dyDescent="0.25">
      <c r="B7" s="5">
        <v>43994</v>
      </c>
      <c r="C7" s="6">
        <v>123</v>
      </c>
      <c r="D7" s="6">
        <v>56</v>
      </c>
      <c r="E7" s="7">
        <v>13000</v>
      </c>
    </row>
    <row r="8" spans="1:10" x14ac:dyDescent="0.25">
      <c r="B8" s="5">
        <v>44054</v>
      </c>
      <c r="C8" s="6">
        <v>253</v>
      </c>
      <c r="D8" s="6">
        <v>63</v>
      </c>
      <c r="E8" s="7">
        <v>11000</v>
      </c>
      <c r="G8" s="2" t="s">
        <v>7</v>
      </c>
      <c r="H8" s="2">
        <f>SUMIFS(C4:C20,D4:D20,"&gt;40",D4:D20,"&lt;60")</f>
        <v>1643</v>
      </c>
    </row>
    <row r="9" spans="1:10" x14ac:dyDescent="0.25">
      <c r="B9" s="5">
        <v>44083</v>
      </c>
      <c r="C9" s="6">
        <v>156</v>
      </c>
      <c r="D9" s="6">
        <v>51</v>
      </c>
      <c r="E9" s="7">
        <v>3000</v>
      </c>
    </row>
    <row r="10" spans="1:10" x14ac:dyDescent="0.25">
      <c r="B10" s="5">
        <v>44113</v>
      </c>
      <c r="C10" s="6">
        <v>65</v>
      </c>
      <c r="D10" s="6">
        <v>29</v>
      </c>
      <c r="E10" s="7">
        <v>5000</v>
      </c>
    </row>
    <row r="11" spans="1:10" x14ac:dyDescent="0.25">
      <c r="B11" s="5">
        <v>44177</v>
      </c>
      <c r="C11" s="6">
        <v>89</v>
      </c>
      <c r="D11" s="6">
        <v>40</v>
      </c>
      <c r="E11" s="7">
        <v>5000</v>
      </c>
    </row>
    <row r="12" spans="1:10" x14ac:dyDescent="0.25">
      <c r="B12" s="5">
        <v>44198</v>
      </c>
      <c r="C12" s="6">
        <v>94</v>
      </c>
      <c r="D12" s="6">
        <v>39</v>
      </c>
      <c r="E12" s="7">
        <v>8000</v>
      </c>
    </row>
    <row r="13" spans="1:10" x14ac:dyDescent="0.25">
      <c r="B13" s="5">
        <v>44206</v>
      </c>
      <c r="C13" s="6">
        <v>145</v>
      </c>
      <c r="D13" s="6">
        <v>48</v>
      </c>
      <c r="E13" s="7">
        <v>7000</v>
      </c>
    </row>
    <row r="14" spans="1:10" x14ac:dyDescent="0.25">
      <c r="B14" s="5">
        <v>44255</v>
      </c>
      <c r="C14" s="6">
        <v>198</v>
      </c>
      <c r="D14" s="6">
        <v>46</v>
      </c>
      <c r="E14" s="7">
        <v>20000</v>
      </c>
    </row>
    <row r="15" spans="1:10" x14ac:dyDescent="0.25">
      <c r="B15" s="5">
        <v>44258</v>
      </c>
      <c r="C15" s="6">
        <v>257</v>
      </c>
      <c r="D15" s="6">
        <v>60</v>
      </c>
      <c r="E15" s="7">
        <v>16000</v>
      </c>
    </row>
    <row r="16" spans="1:10" x14ac:dyDescent="0.25">
      <c r="B16" s="5">
        <v>44266</v>
      </c>
      <c r="C16" s="6">
        <v>134</v>
      </c>
      <c r="D16" s="6">
        <v>41</v>
      </c>
      <c r="E16" s="7">
        <v>15000</v>
      </c>
    </row>
    <row r="17" spans="2:5" x14ac:dyDescent="0.25">
      <c r="B17" s="5">
        <v>44291</v>
      </c>
      <c r="C17" s="6">
        <v>152</v>
      </c>
      <c r="D17" s="6">
        <v>44</v>
      </c>
      <c r="E17" s="7">
        <v>4000</v>
      </c>
    </row>
    <row r="18" spans="2:5" x14ac:dyDescent="0.25">
      <c r="B18" s="5">
        <v>44318</v>
      </c>
      <c r="C18" s="6">
        <v>56</v>
      </c>
      <c r="D18" s="6">
        <v>31</v>
      </c>
      <c r="E18" s="7">
        <v>2000</v>
      </c>
    </row>
    <row r="19" spans="2:5" x14ac:dyDescent="0.25">
      <c r="B19" s="5">
        <v>44322</v>
      </c>
      <c r="C19" s="6">
        <v>289</v>
      </c>
      <c r="D19" s="6">
        <v>57</v>
      </c>
      <c r="E19" s="7">
        <v>7000</v>
      </c>
    </row>
    <row r="20" spans="2:5" x14ac:dyDescent="0.25">
      <c r="B20" s="5">
        <v>44328</v>
      </c>
      <c r="C20" s="6">
        <v>201</v>
      </c>
      <c r="D20" s="6">
        <v>49</v>
      </c>
      <c r="E20" s="7">
        <v>14000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F4" sqref="F4"/>
    </sheetView>
  </sheetViews>
  <sheetFormatPr defaultRowHeight="15" x14ac:dyDescent="0.25"/>
  <cols>
    <col min="2" max="2" width="17.85546875" bestFit="1" customWidth="1"/>
    <col min="3" max="3" width="17.85546875" customWidth="1"/>
    <col min="4" max="4" width="17.28515625" customWidth="1"/>
    <col min="5" max="5" width="15" customWidth="1"/>
    <col min="6" max="6" width="18.7109375" bestFit="1" customWidth="1"/>
    <col min="7" max="7" width="10.5703125" customWidth="1"/>
    <col min="8" max="8" width="12.5703125" bestFit="1" customWidth="1"/>
  </cols>
  <sheetData>
    <row r="1" spans="1:8" ht="20.25" x14ac:dyDescent="0.3">
      <c r="A1" s="4" t="s">
        <v>0</v>
      </c>
      <c r="B1" s="4"/>
      <c r="C1" s="4"/>
      <c r="D1" s="4"/>
      <c r="E1" s="4"/>
      <c r="F1" s="4"/>
    </row>
    <row r="3" spans="1:8" ht="15.75" x14ac:dyDescent="0.25">
      <c r="B3" s="8" t="s">
        <v>1</v>
      </c>
      <c r="C3" s="8" t="s">
        <v>2</v>
      </c>
      <c r="D3" s="8" t="s">
        <v>4</v>
      </c>
      <c r="E3" s="8" t="s">
        <v>3</v>
      </c>
      <c r="F3" s="8" t="s">
        <v>8</v>
      </c>
    </row>
    <row r="4" spans="1:8" x14ac:dyDescent="0.25">
      <c r="B4" s="5">
        <v>43802</v>
      </c>
      <c r="C4" s="6">
        <v>100</v>
      </c>
      <c r="D4" s="6">
        <v>52</v>
      </c>
      <c r="E4" s="7">
        <v>6000</v>
      </c>
      <c r="F4" s="2">
        <f>(--(C4&gt;100))+(--(D4&gt;40))</f>
        <v>1</v>
      </c>
      <c r="H4" s="9">
        <f>SUMIF(F4:F20,"&gt;0",E4:E20)</f>
        <v>128000</v>
      </c>
    </row>
    <row r="5" spans="1:8" x14ac:dyDescent="0.25">
      <c r="B5" s="5">
        <v>43955</v>
      </c>
      <c r="C5" s="6">
        <v>76</v>
      </c>
      <c r="D5" s="6">
        <v>45</v>
      </c>
      <c r="E5" s="7">
        <v>4000</v>
      </c>
      <c r="F5" s="2">
        <f t="shared" ref="F5:F19" si="0">(--(C5&gt;100))+(--(D5&gt;40))</f>
        <v>1</v>
      </c>
    </row>
    <row r="6" spans="1:8" x14ac:dyDescent="0.25">
      <c r="B6" s="5">
        <v>43958</v>
      </c>
      <c r="C6" s="6">
        <v>69</v>
      </c>
      <c r="D6" s="6">
        <v>44</v>
      </c>
      <c r="E6" s="7">
        <v>8000</v>
      </c>
      <c r="F6" s="2">
        <f t="shared" si="0"/>
        <v>1</v>
      </c>
    </row>
    <row r="7" spans="1:8" x14ac:dyDescent="0.25">
      <c r="B7" s="5">
        <v>43994</v>
      </c>
      <c r="C7" s="6">
        <v>123</v>
      </c>
      <c r="D7" s="6">
        <v>56</v>
      </c>
      <c r="E7" s="7">
        <v>13000</v>
      </c>
      <c r="F7" s="2">
        <f t="shared" si="0"/>
        <v>2</v>
      </c>
    </row>
    <row r="8" spans="1:8" x14ac:dyDescent="0.25">
      <c r="B8" s="5">
        <v>44054</v>
      </c>
      <c r="C8" s="6">
        <v>253</v>
      </c>
      <c r="D8" s="6">
        <v>63</v>
      </c>
      <c r="E8" s="7">
        <v>11000</v>
      </c>
      <c r="F8" s="2">
        <f t="shared" si="0"/>
        <v>2</v>
      </c>
    </row>
    <row r="9" spans="1:8" x14ac:dyDescent="0.25">
      <c r="B9" s="5">
        <v>44083</v>
      </c>
      <c r="C9" s="6">
        <v>156</v>
      </c>
      <c r="D9" s="6">
        <v>51</v>
      </c>
      <c r="E9" s="7">
        <v>3000</v>
      </c>
      <c r="F9" s="2">
        <f t="shared" si="0"/>
        <v>2</v>
      </c>
    </row>
    <row r="10" spans="1:8" x14ac:dyDescent="0.25">
      <c r="B10" s="5">
        <v>44113</v>
      </c>
      <c r="C10" s="6">
        <v>65</v>
      </c>
      <c r="D10" s="6">
        <v>29</v>
      </c>
      <c r="E10" s="7">
        <v>5000</v>
      </c>
      <c r="F10" s="2">
        <f t="shared" si="0"/>
        <v>0</v>
      </c>
    </row>
    <row r="11" spans="1:8" x14ac:dyDescent="0.25">
      <c r="B11" s="5">
        <v>44177</v>
      </c>
      <c r="C11" s="6">
        <v>89</v>
      </c>
      <c r="D11" s="6">
        <v>40</v>
      </c>
      <c r="E11" s="7">
        <v>5000</v>
      </c>
      <c r="F11" s="2">
        <f t="shared" si="0"/>
        <v>0</v>
      </c>
    </row>
    <row r="12" spans="1:8" x14ac:dyDescent="0.25">
      <c r="B12" s="5">
        <v>44198</v>
      </c>
      <c r="C12" s="6">
        <v>94</v>
      </c>
      <c r="D12" s="6">
        <v>39</v>
      </c>
      <c r="E12" s="7">
        <v>8000</v>
      </c>
      <c r="F12" s="2">
        <f t="shared" si="0"/>
        <v>0</v>
      </c>
    </row>
    <row r="13" spans="1:8" x14ac:dyDescent="0.25">
      <c r="B13" s="5">
        <v>44206</v>
      </c>
      <c r="C13" s="6">
        <v>145</v>
      </c>
      <c r="D13" s="6">
        <v>48</v>
      </c>
      <c r="E13" s="7">
        <v>7000</v>
      </c>
      <c r="F13" s="2">
        <f t="shared" si="0"/>
        <v>2</v>
      </c>
    </row>
    <row r="14" spans="1:8" x14ac:dyDescent="0.25">
      <c r="B14" s="5">
        <v>44255</v>
      </c>
      <c r="C14" s="6">
        <v>198</v>
      </c>
      <c r="D14" s="6">
        <v>46</v>
      </c>
      <c r="E14" s="7">
        <v>20000</v>
      </c>
      <c r="F14" s="2">
        <f t="shared" si="0"/>
        <v>2</v>
      </c>
    </row>
    <row r="15" spans="1:8" x14ac:dyDescent="0.25">
      <c r="B15" s="5">
        <v>44258</v>
      </c>
      <c r="C15" s="6">
        <v>257</v>
      </c>
      <c r="D15" s="6">
        <v>60</v>
      </c>
      <c r="E15" s="7">
        <v>16000</v>
      </c>
      <c r="F15" s="2">
        <f t="shared" si="0"/>
        <v>2</v>
      </c>
    </row>
    <row r="16" spans="1:8" x14ac:dyDescent="0.25">
      <c r="B16" s="5">
        <v>44266</v>
      </c>
      <c r="C16" s="6">
        <v>134</v>
      </c>
      <c r="D16" s="6">
        <v>41</v>
      </c>
      <c r="E16" s="7">
        <v>15000</v>
      </c>
      <c r="F16" s="2">
        <f t="shared" si="0"/>
        <v>2</v>
      </c>
    </row>
    <row r="17" spans="2:6" x14ac:dyDescent="0.25">
      <c r="B17" s="5">
        <v>44291</v>
      </c>
      <c r="C17" s="6">
        <v>152</v>
      </c>
      <c r="D17" s="6">
        <v>44</v>
      </c>
      <c r="E17" s="7">
        <v>4000</v>
      </c>
      <c r="F17" s="2">
        <f t="shared" si="0"/>
        <v>2</v>
      </c>
    </row>
    <row r="18" spans="2:6" x14ac:dyDescent="0.25">
      <c r="B18" s="5">
        <v>44318</v>
      </c>
      <c r="C18" s="6">
        <v>56</v>
      </c>
      <c r="D18" s="6">
        <v>31</v>
      </c>
      <c r="E18" s="7">
        <v>2000</v>
      </c>
      <c r="F18" s="2">
        <f t="shared" si="0"/>
        <v>0</v>
      </c>
    </row>
    <row r="19" spans="2:6" x14ac:dyDescent="0.25">
      <c r="B19" s="5">
        <v>44322</v>
      </c>
      <c r="C19" s="6">
        <v>289</v>
      </c>
      <c r="D19" s="6">
        <v>57</v>
      </c>
      <c r="E19" s="7">
        <v>7000</v>
      </c>
      <c r="F19" s="2">
        <f t="shared" si="0"/>
        <v>2</v>
      </c>
    </row>
    <row r="20" spans="2:6" x14ac:dyDescent="0.25">
      <c r="B20" s="5">
        <v>44328</v>
      </c>
      <c r="C20" s="6">
        <v>201</v>
      </c>
      <c r="D20" s="6">
        <v>49</v>
      </c>
      <c r="E20" s="7">
        <v>14000</v>
      </c>
      <c r="F20" s="2">
        <f>(--(C20&gt;100))+(--(D20&gt;40))</f>
        <v>2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H4" sqref="H4"/>
    </sheetView>
  </sheetViews>
  <sheetFormatPr defaultRowHeight="15" x14ac:dyDescent="0.25"/>
  <cols>
    <col min="2" max="2" width="17.85546875" bestFit="1" customWidth="1"/>
    <col min="3" max="3" width="17.85546875" customWidth="1"/>
    <col min="4" max="4" width="17.28515625" customWidth="1"/>
    <col min="5" max="5" width="15" customWidth="1"/>
    <col min="6" max="6" width="18.7109375" bestFit="1" customWidth="1"/>
    <col min="7" max="7" width="10.5703125" customWidth="1"/>
    <col min="8" max="8" width="12.5703125" bestFit="1" customWidth="1"/>
  </cols>
  <sheetData>
    <row r="1" spans="1:8" ht="20.25" x14ac:dyDescent="0.3">
      <c r="A1" s="4" t="s">
        <v>0</v>
      </c>
      <c r="B1" s="4"/>
      <c r="C1" s="4"/>
      <c r="D1" s="4"/>
      <c r="E1" s="4"/>
      <c r="F1" s="4"/>
    </row>
    <row r="3" spans="1:8" ht="15.75" x14ac:dyDescent="0.25">
      <c r="B3" s="8" t="s">
        <v>1</v>
      </c>
      <c r="C3" s="8" t="s">
        <v>2</v>
      </c>
      <c r="D3" s="8" t="s">
        <v>4</v>
      </c>
      <c r="E3" s="8" t="s">
        <v>3</v>
      </c>
      <c r="F3" s="8" t="s">
        <v>8</v>
      </c>
    </row>
    <row r="4" spans="1:8" x14ac:dyDescent="0.25">
      <c r="B4" s="5">
        <v>43802</v>
      </c>
      <c r="C4" s="6">
        <v>100</v>
      </c>
      <c r="D4" s="6">
        <v>52</v>
      </c>
      <c r="E4" s="7">
        <v>6000</v>
      </c>
      <c r="F4" s="2">
        <f>(--(D4&lt;40))+(--(D4&gt;50))</f>
        <v>1</v>
      </c>
      <c r="H4" s="9">
        <f>SUMIF(F4:F20,"&gt;0",E4:E20)</f>
        <v>71000</v>
      </c>
    </row>
    <row r="5" spans="1:8" x14ac:dyDescent="0.25">
      <c r="B5" s="5">
        <v>43955</v>
      </c>
      <c r="C5" s="6">
        <v>76</v>
      </c>
      <c r="D5" s="6">
        <v>45</v>
      </c>
      <c r="E5" s="7">
        <v>4000</v>
      </c>
      <c r="F5" s="2">
        <f t="shared" ref="F5:F20" si="0">(--(D5&lt;40))+(--(D5&gt;50))</f>
        <v>0</v>
      </c>
    </row>
    <row r="6" spans="1:8" x14ac:dyDescent="0.25">
      <c r="B6" s="5">
        <v>43958</v>
      </c>
      <c r="C6" s="6">
        <v>69</v>
      </c>
      <c r="D6" s="6">
        <v>44</v>
      </c>
      <c r="E6" s="7">
        <v>8000</v>
      </c>
      <c r="F6" s="2">
        <f t="shared" si="0"/>
        <v>0</v>
      </c>
    </row>
    <row r="7" spans="1:8" x14ac:dyDescent="0.25">
      <c r="B7" s="5">
        <v>43994</v>
      </c>
      <c r="C7" s="6">
        <v>123</v>
      </c>
      <c r="D7" s="6">
        <v>56</v>
      </c>
      <c r="E7" s="7">
        <v>13000</v>
      </c>
      <c r="F7" s="2">
        <f t="shared" si="0"/>
        <v>1</v>
      </c>
    </row>
    <row r="8" spans="1:8" x14ac:dyDescent="0.25">
      <c r="B8" s="5">
        <v>44054</v>
      </c>
      <c r="C8" s="6">
        <v>253</v>
      </c>
      <c r="D8" s="6">
        <v>63</v>
      </c>
      <c r="E8" s="7">
        <v>11000</v>
      </c>
      <c r="F8" s="2">
        <f t="shared" si="0"/>
        <v>1</v>
      </c>
    </row>
    <row r="9" spans="1:8" x14ac:dyDescent="0.25">
      <c r="B9" s="5">
        <v>44083</v>
      </c>
      <c r="C9" s="6">
        <v>156</v>
      </c>
      <c r="D9" s="6">
        <v>51</v>
      </c>
      <c r="E9" s="7">
        <v>3000</v>
      </c>
      <c r="F9" s="2">
        <f t="shared" si="0"/>
        <v>1</v>
      </c>
    </row>
    <row r="10" spans="1:8" x14ac:dyDescent="0.25">
      <c r="B10" s="5">
        <v>44113</v>
      </c>
      <c r="C10" s="6">
        <v>65</v>
      </c>
      <c r="D10" s="6">
        <v>29</v>
      </c>
      <c r="E10" s="7">
        <v>5000</v>
      </c>
      <c r="F10" s="2">
        <f t="shared" si="0"/>
        <v>1</v>
      </c>
    </row>
    <row r="11" spans="1:8" x14ac:dyDescent="0.25">
      <c r="B11" s="5">
        <v>44177</v>
      </c>
      <c r="C11" s="6">
        <v>89</v>
      </c>
      <c r="D11" s="6">
        <v>40</v>
      </c>
      <c r="E11" s="7">
        <v>5000</v>
      </c>
      <c r="F11" s="2">
        <f t="shared" si="0"/>
        <v>0</v>
      </c>
    </row>
    <row r="12" spans="1:8" x14ac:dyDescent="0.25">
      <c r="B12" s="5">
        <v>44198</v>
      </c>
      <c r="C12" s="6">
        <v>94</v>
      </c>
      <c r="D12" s="6">
        <v>39</v>
      </c>
      <c r="E12" s="7">
        <v>8000</v>
      </c>
      <c r="F12" s="2">
        <f t="shared" si="0"/>
        <v>1</v>
      </c>
    </row>
    <row r="13" spans="1:8" x14ac:dyDescent="0.25">
      <c r="B13" s="5">
        <v>44206</v>
      </c>
      <c r="C13" s="6">
        <v>145</v>
      </c>
      <c r="D13" s="6">
        <v>48</v>
      </c>
      <c r="E13" s="7">
        <v>7000</v>
      </c>
      <c r="F13" s="2">
        <f t="shared" si="0"/>
        <v>0</v>
      </c>
    </row>
    <row r="14" spans="1:8" x14ac:dyDescent="0.25">
      <c r="B14" s="5">
        <v>44255</v>
      </c>
      <c r="C14" s="6">
        <v>198</v>
      </c>
      <c r="D14" s="6">
        <v>46</v>
      </c>
      <c r="E14" s="7">
        <v>20000</v>
      </c>
      <c r="F14" s="2">
        <f t="shared" si="0"/>
        <v>0</v>
      </c>
    </row>
    <row r="15" spans="1:8" x14ac:dyDescent="0.25">
      <c r="B15" s="5">
        <v>44258</v>
      </c>
      <c r="C15" s="6">
        <v>257</v>
      </c>
      <c r="D15" s="6">
        <v>60</v>
      </c>
      <c r="E15" s="7">
        <v>16000</v>
      </c>
      <c r="F15" s="2">
        <f t="shared" si="0"/>
        <v>1</v>
      </c>
    </row>
    <row r="16" spans="1:8" x14ac:dyDescent="0.25">
      <c r="B16" s="5">
        <v>44266</v>
      </c>
      <c r="C16" s="6">
        <v>134</v>
      </c>
      <c r="D16" s="6">
        <v>41</v>
      </c>
      <c r="E16" s="7">
        <v>15000</v>
      </c>
      <c r="F16" s="2">
        <f t="shared" si="0"/>
        <v>0</v>
      </c>
    </row>
    <row r="17" spans="2:6" x14ac:dyDescent="0.25">
      <c r="B17" s="5">
        <v>44291</v>
      </c>
      <c r="C17" s="6">
        <v>152</v>
      </c>
      <c r="D17" s="6">
        <v>44</v>
      </c>
      <c r="E17" s="7">
        <v>4000</v>
      </c>
      <c r="F17" s="2">
        <f t="shared" si="0"/>
        <v>0</v>
      </c>
    </row>
    <row r="18" spans="2:6" x14ac:dyDescent="0.25">
      <c r="B18" s="5">
        <v>44318</v>
      </c>
      <c r="C18" s="6">
        <v>56</v>
      </c>
      <c r="D18" s="6">
        <v>31</v>
      </c>
      <c r="E18" s="7">
        <v>2000</v>
      </c>
      <c r="F18" s="2">
        <f t="shared" si="0"/>
        <v>1</v>
      </c>
    </row>
    <row r="19" spans="2:6" x14ac:dyDescent="0.25">
      <c r="B19" s="5">
        <v>44322</v>
      </c>
      <c r="C19" s="6">
        <v>289</v>
      </c>
      <c r="D19" s="6">
        <v>57</v>
      </c>
      <c r="E19" s="7">
        <v>7000</v>
      </c>
      <c r="F19" s="2">
        <f t="shared" si="0"/>
        <v>1</v>
      </c>
    </row>
    <row r="20" spans="2:6" x14ac:dyDescent="0.25">
      <c r="B20" s="5">
        <v>44328</v>
      </c>
      <c r="C20" s="6">
        <v>201</v>
      </c>
      <c r="D20" s="6">
        <v>49</v>
      </c>
      <c r="E20" s="7">
        <v>14000</v>
      </c>
      <c r="F20" s="2">
        <f t="shared" si="0"/>
        <v>0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0" sqref="J10"/>
    </sheetView>
  </sheetViews>
  <sheetFormatPr defaultRowHeight="15" x14ac:dyDescent="0.25"/>
  <cols>
    <col min="2" max="2" width="17.85546875" bestFit="1" customWidth="1"/>
    <col min="3" max="3" width="17.85546875" customWidth="1"/>
    <col min="4" max="4" width="17.28515625" customWidth="1"/>
    <col min="5" max="5" width="15" customWidth="1"/>
    <col min="7" max="7" width="18.28515625" bestFit="1" customWidth="1"/>
    <col min="8" max="8" width="11.5703125" bestFit="1" customWidth="1"/>
  </cols>
  <sheetData>
    <row r="1" spans="1:10" ht="20.25" x14ac:dyDescent="0.3">
      <c r="A1" s="4" t="s">
        <v>0</v>
      </c>
      <c r="B1" s="4"/>
      <c r="C1" s="4"/>
      <c r="D1" s="4"/>
      <c r="E1" s="4"/>
      <c r="F1" s="4"/>
    </row>
    <row r="2" spans="1:10" x14ac:dyDescent="0.25">
      <c r="J2" s="10"/>
    </row>
    <row r="3" spans="1:10" ht="15.75" x14ac:dyDescent="0.25">
      <c r="B3" s="8" t="s">
        <v>1</v>
      </c>
      <c r="C3" s="8" t="s">
        <v>2</v>
      </c>
      <c r="D3" s="8" t="s">
        <v>4</v>
      </c>
      <c r="E3" s="8" t="s">
        <v>3</v>
      </c>
    </row>
    <row r="4" spans="1:10" x14ac:dyDescent="0.25">
      <c r="B4" s="5">
        <v>43802</v>
      </c>
      <c r="C4" s="6">
        <v>100</v>
      </c>
      <c r="D4" s="6">
        <v>52</v>
      </c>
      <c r="E4" s="7">
        <v>6000</v>
      </c>
      <c r="G4" s="2" t="s">
        <v>9</v>
      </c>
      <c r="H4" s="3">
        <f>SUMPRODUCT(E4:E20,(--(((B4:B20)&gt;DATE(2021,1,1))*((C4:C20)&gt;100)*((D4:D20)&gt;40))))</f>
        <v>83000</v>
      </c>
      <c r="J4" s="1"/>
    </row>
    <row r="5" spans="1:10" x14ac:dyDescent="0.25">
      <c r="B5" s="5">
        <v>43955</v>
      </c>
      <c r="C5" s="6">
        <v>76</v>
      </c>
      <c r="D5" s="6">
        <v>45</v>
      </c>
      <c r="E5" s="7">
        <v>4000</v>
      </c>
    </row>
    <row r="6" spans="1:10" x14ac:dyDescent="0.25">
      <c r="B6" s="5">
        <v>43958</v>
      </c>
      <c r="C6" s="6">
        <v>69</v>
      </c>
      <c r="D6" s="6">
        <v>44</v>
      </c>
      <c r="E6" s="7">
        <v>8000</v>
      </c>
      <c r="G6" s="2" t="s">
        <v>10</v>
      </c>
      <c r="H6" s="3">
        <f>SUMPRODUCT(E4:E20,(--((--((C4:C20)&gt;100))+(--((D4:D20)&gt;40))&gt;0)))</f>
        <v>128000</v>
      </c>
    </row>
    <row r="7" spans="1:10" x14ac:dyDescent="0.25">
      <c r="B7" s="5">
        <v>43994</v>
      </c>
      <c r="C7" s="6">
        <v>123</v>
      </c>
      <c r="D7" s="6">
        <v>56</v>
      </c>
      <c r="E7" s="7">
        <v>13000</v>
      </c>
    </row>
    <row r="8" spans="1:10" x14ac:dyDescent="0.25">
      <c r="B8" s="5">
        <v>44054</v>
      </c>
      <c r="C8" s="6">
        <v>253</v>
      </c>
      <c r="D8" s="6">
        <v>63</v>
      </c>
      <c r="E8" s="7">
        <v>11000</v>
      </c>
    </row>
    <row r="9" spans="1:10" x14ac:dyDescent="0.25">
      <c r="B9" s="5">
        <v>44083</v>
      </c>
      <c r="C9" s="6">
        <v>156</v>
      </c>
      <c r="D9" s="6">
        <v>51</v>
      </c>
      <c r="E9" s="7">
        <v>3000</v>
      </c>
    </row>
    <row r="10" spans="1:10" x14ac:dyDescent="0.25">
      <c r="B10" s="5">
        <v>44113</v>
      </c>
      <c r="C10" s="6">
        <v>65</v>
      </c>
      <c r="D10" s="6">
        <v>29</v>
      </c>
      <c r="E10" s="7">
        <v>5000</v>
      </c>
    </row>
    <row r="11" spans="1:10" x14ac:dyDescent="0.25">
      <c r="B11" s="5">
        <v>44177</v>
      </c>
      <c r="C11" s="6">
        <v>89</v>
      </c>
      <c r="D11" s="6">
        <v>40</v>
      </c>
      <c r="E11" s="7">
        <v>5000</v>
      </c>
    </row>
    <row r="12" spans="1:10" x14ac:dyDescent="0.25">
      <c r="B12" s="5">
        <v>44198</v>
      </c>
      <c r="C12" s="6">
        <v>94</v>
      </c>
      <c r="D12" s="6">
        <v>39</v>
      </c>
      <c r="E12" s="7">
        <v>8000</v>
      </c>
    </row>
    <row r="13" spans="1:10" x14ac:dyDescent="0.25">
      <c r="B13" s="5">
        <v>44206</v>
      </c>
      <c r="C13" s="6">
        <v>145</v>
      </c>
      <c r="D13" s="6">
        <v>48</v>
      </c>
      <c r="E13" s="7">
        <v>7000</v>
      </c>
    </row>
    <row r="14" spans="1:10" x14ac:dyDescent="0.25">
      <c r="B14" s="5">
        <v>44255</v>
      </c>
      <c r="C14" s="6">
        <v>198</v>
      </c>
      <c r="D14" s="6">
        <v>46</v>
      </c>
      <c r="E14" s="7">
        <v>20000</v>
      </c>
    </row>
    <row r="15" spans="1:10" x14ac:dyDescent="0.25">
      <c r="B15" s="5">
        <v>44258</v>
      </c>
      <c r="C15" s="6">
        <v>257</v>
      </c>
      <c r="D15" s="6">
        <v>60</v>
      </c>
      <c r="E15" s="7">
        <v>16000</v>
      </c>
    </row>
    <row r="16" spans="1:10" x14ac:dyDescent="0.25">
      <c r="B16" s="5">
        <v>44266</v>
      </c>
      <c r="C16" s="6">
        <v>134</v>
      </c>
      <c r="D16" s="6">
        <v>41</v>
      </c>
      <c r="E16" s="7">
        <v>15000</v>
      </c>
    </row>
    <row r="17" spans="2:5" x14ac:dyDescent="0.25">
      <c r="B17" s="5">
        <v>44291</v>
      </c>
      <c r="C17" s="6">
        <v>152</v>
      </c>
      <c r="D17" s="6">
        <v>44</v>
      </c>
      <c r="E17" s="7">
        <v>4000</v>
      </c>
    </row>
    <row r="18" spans="2:5" x14ac:dyDescent="0.25">
      <c r="B18" s="5">
        <v>44318</v>
      </c>
      <c r="C18" s="6">
        <v>56</v>
      </c>
      <c r="D18" s="6">
        <v>31</v>
      </c>
      <c r="E18" s="7">
        <v>2000</v>
      </c>
    </row>
    <row r="19" spans="2:5" x14ac:dyDescent="0.25">
      <c r="B19" s="5">
        <v>44322</v>
      </c>
      <c r="C19" s="6">
        <v>289</v>
      </c>
      <c r="D19" s="6">
        <v>57</v>
      </c>
      <c r="E19" s="7">
        <v>7000</v>
      </c>
    </row>
    <row r="20" spans="2:5" x14ac:dyDescent="0.25">
      <c r="B20" s="5">
        <v>44328</v>
      </c>
      <c r="C20" s="6">
        <v>201</v>
      </c>
      <c r="D20" s="6">
        <v>49</v>
      </c>
      <c r="E20" s="7">
        <v>14000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AND Type SUMIFS</vt:lpstr>
      <vt:lpstr>OR Type SUMIF Different Column </vt:lpstr>
      <vt:lpstr>OR Type SUMIF Same Column</vt:lpstr>
      <vt:lpstr>SUMPRODUCT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2021-07-08T11:12:10Z</dcterms:modified>
</cp:coreProperties>
</file>