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N21_ArUp-S563_SUMIFS Multiple Criteria Different Columns\"/>
    </mc:Choice>
  </mc:AlternateContent>
  <xr:revisionPtr revIDLastSave="0" documentId="13_ncr:1_{FB3E1861-7219-4D7F-9DAB-2FBA1BB7A498}" xr6:coauthVersionLast="47" xr6:coauthVersionMax="47" xr10:uidLastSave="{00000000-0000-0000-0000-000000000000}"/>
  <bookViews>
    <workbookView xWindow="-108" yWindow="-108" windowWidth="23256" windowHeight="12456" xr2:uid="{A6C038AC-07EB-447B-8E13-0F573B0F1C27}"/>
  </bookViews>
  <sheets>
    <sheet name="Sheet1" sheetId="2" r:id="rId1"/>
    <sheet name="Sheet2" sheetId="1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7" l="1"/>
  <c r="I5" i="7"/>
  <c r="G6" i="7"/>
  <c r="G7" i="7"/>
  <c r="G8" i="7"/>
  <c r="G9" i="7"/>
  <c r="H6" i="2"/>
  <c r="I7" i="6"/>
  <c r="I5" i="5"/>
  <c r="I7" i="4"/>
  <c r="I5" i="1"/>
  <c r="I5" i="3"/>
</calcChain>
</file>

<file path=xl/sharedStrings.xml><?xml version="1.0" encoding="utf-8"?>
<sst xmlns="http://schemas.openxmlformats.org/spreadsheetml/2006/main" count="210" uniqueCount="45">
  <si>
    <t>Product Name</t>
  </si>
  <si>
    <t>Vendor</t>
  </si>
  <si>
    <t>Quantity</t>
  </si>
  <si>
    <t>Price</t>
  </si>
  <si>
    <t>Computer</t>
  </si>
  <si>
    <t>David</t>
  </si>
  <si>
    <t>Desk</t>
  </si>
  <si>
    <t>William</t>
  </si>
  <si>
    <t>Philip</t>
  </si>
  <si>
    <t xml:space="preserve">Louis	</t>
  </si>
  <si>
    <t xml:space="preserve">Randy	</t>
  </si>
  <si>
    <t xml:space="preserve">Wayne	</t>
  </si>
  <si>
    <t>Chair</t>
  </si>
  <si>
    <t>Network Router</t>
  </si>
  <si>
    <t>Printer</t>
  </si>
  <si>
    <t>Total Quantity</t>
  </si>
  <si>
    <t>VoIP</t>
  </si>
  <si>
    <t>Louis</t>
  </si>
  <si>
    <t>Wayne</t>
  </si>
  <si>
    <t>&gt;=8</t>
  </si>
  <si>
    <t>Delivery date</t>
  </si>
  <si>
    <t xml:space="preserve">David	</t>
  </si>
  <si>
    <t>Vendor 1</t>
  </si>
  <si>
    <t>Vendor 2</t>
  </si>
  <si>
    <t xml:space="preserve">Month </t>
  </si>
  <si>
    <t>July</t>
  </si>
  <si>
    <t>Total Price</t>
  </si>
  <si>
    <t>SUMIFS with Comparison Operators</t>
  </si>
  <si>
    <t>Using Array Argument in SUM &amp; SUMIFS</t>
  </si>
  <si>
    <t>Using SUMIFS with Date Value</t>
  </si>
  <si>
    <t>Applying SUMIFS with Blank Cells</t>
  </si>
  <si>
    <t>Utilizing SUMIFS with Multiple OR Criteria</t>
  </si>
  <si>
    <t>Combining SUMPRODUCT and ISNUMBER Functions for SUMIF Application</t>
  </si>
  <si>
    <t>Use SUMIF Multiple Criteria Different Columns</t>
  </si>
  <si>
    <t>Items</t>
  </si>
  <si>
    <t>January</t>
  </si>
  <si>
    <t>February</t>
  </si>
  <si>
    <t>March</t>
  </si>
  <si>
    <t>Notebook</t>
  </si>
  <si>
    <t>Total</t>
  </si>
  <si>
    <t>Pen</t>
  </si>
  <si>
    <t>Pencil</t>
  </si>
  <si>
    <t>State</t>
  </si>
  <si>
    <t>Ohio</t>
  </si>
  <si>
    <t>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</si>
</sst>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" fontId="0" fillId="0" borderId="0" xfId="0" applyNumberForma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2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C0F86-9564-4FFB-A2E8-C5C5F9C17CAC}">
  <dimension ref="B2:I15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2" width="16" style="1" customWidth="1"/>
    <col min="3" max="4" width="8.88671875" style="1"/>
    <col min="5" max="5" width="10.5546875" style="1" bestFit="1" customWidth="1"/>
    <col min="6" max="6" width="1.77734375" style="1" customWidth="1"/>
    <col min="7" max="7" width="14.33203125" style="1" customWidth="1"/>
    <col min="8" max="16384" width="8.88671875" style="1"/>
  </cols>
  <sheetData>
    <row r="2" spans="2:9" ht="19.95" customHeight="1" thickBot="1" x14ac:dyDescent="0.35">
      <c r="B2" s="17" t="s">
        <v>27</v>
      </c>
      <c r="C2" s="17"/>
      <c r="D2" s="17"/>
      <c r="E2" s="17"/>
      <c r="F2" s="17"/>
      <c r="G2" s="17"/>
      <c r="H2" s="17"/>
    </row>
    <row r="3" spans="2:9" ht="19.95" customHeight="1" thickTop="1" x14ac:dyDescent="0.3"/>
    <row r="4" spans="2:9" ht="19.95" customHeight="1" x14ac:dyDescent="0.3">
      <c r="B4" s="9" t="s">
        <v>0</v>
      </c>
      <c r="C4" s="9" t="s">
        <v>1</v>
      </c>
      <c r="D4" s="9" t="s">
        <v>2</v>
      </c>
      <c r="E4" s="9" t="s">
        <v>3</v>
      </c>
      <c r="F4" s="4"/>
      <c r="G4" s="3" t="s">
        <v>1</v>
      </c>
      <c r="H4" s="10" t="s">
        <v>5</v>
      </c>
      <c r="I4" s="6"/>
    </row>
    <row r="5" spans="2:9" ht="19.95" customHeight="1" x14ac:dyDescent="0.3">
      <c r="B5" s="5" t="s">
        <v>4</v>
      </c>
      <c r="C5" s="10" t="s">
        <v>5</v>
      </c>
      <c r="D5" s="10">
        <v>25</v>
      </c>
      <c r="E5" s="11">
        <v>5000</v>
      </c>
      <c r="F5" s="7"/>
      <c r="G5" s="3" t="s">
        <v>2</v>
      </c>
      <c r="H5" s="10" t="s">
        <v>19</v>
      </c>
      <c r="I5" s="6"/>
    </row>
    <row r="6" spans="2:9" ht="19.95" customHeight="1" x14ac:dyDescent="0.3">
      <c r="B6" s="5" t="s">
        <v>6</v>
      </c>
      <c r="C6" s="10" t="s">
        <v>7</v>
      </c>
      <c r="D6" s="10">
        <v>50</v>
      </c>
      <c r="E6" s="11">
        <v>1000</v>
      </c>
      <c r="F6" s="7"/>
      <c r="G6" s="8" t="s">
        <v>15</v>
      </c>
      <c r="H6" s="10">
        <f>SUMIFS(D5:D15,C5:C15,H4,D5:D15,H5)</f>
        <v>35</v>
      </c>
    </row>
    <row r="7" spans="2:9" ht="19.95" customHeight="1" x14ac:dyDescent="0.3">
      <c r="B7" s="5" t="s">
        <v>12</v>
      </c>
      <c r="C7" s="10" t="s">
        <v>8</v>
      </c>
      <c r="D7" s="10">
        <v>60</v>
      </c>
      <c r="E7" s="11">
        <v>2500</v>
      </c>
      <c r="F7" s="7"/>
      <c r="G7" s="4"/>
    </row>
    <row r="8" spans="2:9" ht="19.95" customHeight="1" x14ac:dyDescent="0.3">
      <c r="B8" s="5" t="s">
        <v>16</v>
      </c>
      <c r="C8" s="10" t="s">
        <v>9</v>
      </c>
      <c r="D8" s="10">
        <v>12</v>
      </c>
      <c r="E8" s="11">
        <v>1000</v>
      </c>
      <c r="F8" s="7"/>
    </row>
    <row r="9" spans="2:9" ht="19.95" customHeight="1" x14ac:dyDescent="0.3">
      <c r="B9" s="5" t="s">
        <v>13</v>
      </c>
      <c r="C9" s="10" t="s">
        <v>21</v>
      </c>
      <c r="D9" s="10">
        <v>5</v>
      </c>
      <c r="E9" s="11">
        <v>2400</v>
      </c>
      <c r="F9" s="7"/>
    </row>
    <row r="10" spans="2:9" ht="19.95" customHeight="1" x14ac:dyDescent="0.3">
      <c r="B10" s="5" t="s">
        <v>14</v>
      </c>
      <c r="C10" s="10" t="s">
        <v>11</v>
      </c>
      <c r="D10" s="10">
        <v>8</v>
      </c>
      <c r="E10" s="11">
        <v>6000</v>
      </c>
      <c r="F10" s="7"/>
    </row>
    <row r="11" spans="2:9" ht="19.95" customHeight="1" x14ac:dyDescent="0.3">
      <c r="B11" s="5" t="s">
        <v>12</v>
      </c>
      <c r="C11" s="10" t="s">
        <v>8</v>
      </c>
      <c r="D11" s="10">
        <v>9</v>
      </c>
      <c r="E11" s="11">
        <v>2500</v>
      </c>
      <c r="F11" s="7"/>
    </row>
    <row r="12" spans="2:9" ht="19.95" customHeight="1" x14ac:dyDescent="0.3">
      <c r="B12" s="5" t="s">
        <v>6</v>
      </c>
      <c r="C12" s="10" t="s">
        <v>5</v>
      </c>
      <c r="D12" s="10">
        <v>3</v>
      </c>
      <c r="E12" s="11">
        <v>300</v>
      </c>
      <c r="F12" s="7"/>
    </row>
    <row r="13" spans="2:9" ht="19.95" customHeight="1" x14ac:dyDescent="0.3">
      <c r="B13" s="5" t="s">
        <v>4</v>
      </c>
      <c r="C13" s="10" t="s">
        <v>17</v>
      </c>
      <c r="D13" s="10">
        <v>6</v>
      </c>
      <c r="E13" s="11">
        <v>500</v>
      </c>
      <c r="F13" s="7"/>
    </row>
    <row r="14" spans="2:9" ht="19.95" customHeight="1" x14ac:dyDescent="0.3">
      <c r="B14" s="5" t="s">
        <v>17</v>
      </c>
      <c r="C14" s="10" t="s">
        <v>5</v>
      </c>
      <c r="D14" s="10">
        <v>10</v>
      </c>
      <c r="E14" s="11">
        <v>4000</v>
      </c>
      <c r="F14" s="7"/>
    </row>
    <row r="15" spans="2:9" ht="19.95" customHeight="1" x14ac:dyDescent="0.3">
      <c r="B15" s="5" t="s">
        <v>13</v>
      </c>
      <c r="C15" s="10" t="s">
        <v>18</v>
      </c>
      <c r="D15" s="10">
        <v>12</v>
      </c>
      <c r="E15" s="11">
        <v>6000</v>
      </c>
      <c r="F15" s="7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0FA58-BDB2-47BF-BBA5-9CCB8D09294A}">
  <dimension ref="B2:I15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5.33203125" style="1" bestFit="1" customWidth="1"/>
    <col min="3" max="4" width="8.88671875" style="1"/>
    <col min="5" max="5" width="10.6640625" style="1" customWidth="1"/>
    <col min="6" max="6" width="13.44140625" style="1" customWidth="1"/>
    <col min="7" max="7" width="1.77734375" style="1" customWidth="1"/>
    <col min="8" max="8" width="13.6640625" style="1" bestFit="1" customWidth="1"/>
    <col min="9" max="16384" width="8.88671875" style="1"/>
  </cols>
  <sheetData>
    <row r="2" spans="2:9" ht="19.95" customHeight="1" thickBot="1" x14ac:dyDescent="0.35">
      <c r="B2" s="17" t="s">
        <v>29</v>
      </c>
      <c r="C2" s="17"/>
      <c r="D2" s="17"/>
      <c r="E2" s="17"/>
      <c r="F2" s="17"/>
      <c r="G2" s="17"/>
      <c r="H2" s="17"/>
      <c r="I2" s="17"/>
    </row>
    <row r="3" spans="2:9" ht="19.95" customHeight="1" thickTop="1" x14ac:dyDescent="0.3"/>
    <row r="4" spans="2:9" s="12" customFormat="1" ht="19.95" customHeight="1" x14ac:dyDescent="0.3">
      <c r="B4" s="9" t="s">
        <v>0</v>
      </c>
      <c r="C4" s="9" t="s">
        <v>1</v>
      </c>
      <c r="D4" s="9" t="s">
        <v>2</v>
      </c>
      <c r="E4" s="9" t="s">
        <v>3</v>
      </c>
      <c r="F4" s="9" t="s">
        <v>20</v>
      </c>
      <c r="G4" s="13"/>
      <c r="H4" s="9" t="s">
        <v>1</v>
      </c>
      <c r="I4" s="10" t="s">
        <v>5</v>
      </c>
    </row>
    <row r="5" spans="2:9" ht="19.95" customHeight="1" x14ac:dyDescent="0.3">
      <c r="B5" s="5" t="s">
        <v>4</v>
      </c>
      <c r="C5" s="10" t="s">
        <v>5</v>
      </c>
      <c r="D5" s="10">
        <v>25</v>
      </c>
      <c r="E5" s="11">
        <v>5000</v>
      </c>
      <c r="F5" s="14">
        <v>44604</v>
      </c>
      <c r="G5" s="4"/>
      <c r="H5" s="16" t="s">
        <v>15</v>
      </c>
      <c r="I5" s="10">
        <f ca="1">SUMIFS(D5:D15, F5:F15,"&gt;="&amp;TODAY()-20, F5:F15,"&lt;="&amp;TODAY(),C5:C15,I4)</f>
        <v>13</v>
      </c>
    </row>
    <row r="6" spans="2:9" ht="19.95" customHeight="1" x14ac:dyDescent="0.3">
      <c r="B6" s="5" t="s">
        <v>6</v>
      </c>
      <c r="C6" s="10" t="s">
        <v>7</v>
      </c>
      <c r="D6" s="10">
        <v>50</v>
      </c>
      <c r="E6" s="11">
        <v>1000</v>
      </c>
      <c r="F6" s="14">
        <v>44732</v>
      </c>
      <c r="G6" s="4"/>
    </row>
    <row r="7" spans="2:9" ht="19.95" customHeight="1" x14ac:dyDescent="0.3">
      <c r="B7" s="5" t="s">
        <v>12</v>
      </c>
      <c r="C7" s="10" t="s">
        <v>8</v>
      </c>
      <c r="D7" s="10">
        <v>60</v>
      </c>
      <c r="E7" s="11">
        <v>2500</v>
      </c>
      <c r="F7" s="14">
        <v>44695</v>
      </c>
    </row>
    <row r="8" spans="2:9" ht="19.95" customHeight="1" x14ac:dyDescent="0.3">
      <c r="B8" s="5" t="s">
        <v>16</v>
      </c>
      <c r="C8" s="10" t="s">
        <v>9</v>
      </c>
      <c r="D8" s="10">
        <v>12</v>
      </c>
      <c r="E8" s="11">
        <v>1000</v>
      </c>
      <c r="F8" s="14">
        <v>44607</v>
      </c>
    </row>
    <row r="9" spans="2:9" ht="19.95" customHeight="1" x14ac:dyDescent="0.3">
      <c r="B9" s="5" t="s">
        <v>13</v>
      </c>
      <c r="C9" s="10" t="s">
        <v>10</v>
      </c>
      <c r="D9" s="10">
        <v>5</v>
      </c>
      <c r="E9" s="11">
        <v>2400</v>
      </c>
      <c r="F9" s="14">
        <v>44881</v>
      </c>
    </row>
    <row r="10" spans="2:9" ht="19.95" customHeight="1" x14ac:dyDescent="0.3">
      <c r="B10" s="5" t="s">
        <v>14</v>
      </c>
      <c r="C10" s="10" t="s">
        <v>11</v>
      </c>
      <c r="D10" s="10">
        <v>8</v>
      </c>
      <c r="E10" s="11">
        <v>6000</v>
      </c>
      <c r="F10" s="14">
        <v>44732</v>
      </c>
    </row>
    <row r="11" spans="2:9" ht="19.95" customHeight="1" x14ac:dyDescent="0.3">
      <c r="B11" s="5" t="s">
        <v>12</v>
      </c>
      <c r="C11" s="10" t="s">
        <v>8</v>
      </c>
      <c r="D11" s="10">
        <v>9</v>
      </c>
      <c r="E11" s="11">
        <v>2500</v>
      </c>
      <c r="F11" s="14">
        <v>44669</v>
      </c>
    </row>
    <row r="12" spans="2:9" ht="19.95" customHeight="1" x14ac:dyDescent="0.3">
      <c r="B12" s="5" t="s">
        <v>6</v>
      </c>
      <c r="C12" s="10" t="s">
        <v>5</v>
      </c>
      <c r="D12" s="10">
        <v>3</v>
      </c>
      <c r="E12" s="11">
        <v>300</v>
      </c>
      <c r="F12" s="14">
        <v>44853</v>
      </c>
    </row>
    <row r="13" spans="2:9" ht="19.95" customHeight="1" x14ac:dyDescent="0.3">
      <c r="B13" s="5" t="s">
        <v>4</v>
      </c>
      <c r="C13" s="10" t="s">
        <v>17</v>
      </c>
      <c r="D13" s="10">
        <v>6</v>
      </c>
      <c r="E13" s="11">
        <v>500</v>
      </c>
      <c r="F13" s="14">
        <v>44732</v>
      </c>
    </row>
    <row r="14" spans="2:9" ht="19.95" customHeight="1" x14ac:dyDescent="0.3">
      <c r="B14" s="5" t="s">
        <v>17</v>
      </c>
      <c r="C14" s="10" t="s">
        <v>5</v>
      </c>
      <c r="D14" s="10">
        <v>10</v>
      </c>
      <c r="E14" s="11">
        <v>4000</v>
      </c>
      <c r="F14" s="14">
        <v>44844</v>
      </c>
    </row>
    <row r="15" spans="2:9" ht="19.95" customHeight="1" x14ac:dyDescent="0.3">
      <c r="B15" s="5" t="s">
        <v>13</v>
      </c>
      <c r="C15" s="10" t="s">
        <v>18</v>
      </c>
      <c r="D15" s="10">
        <v>12</v>
      </c>
      <c r="E15" s="11">
        <v>6000</v>
      </c>
      <c r="F15" s="14">
        <v>44734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EB82-F3AA-4935-AEEF-236AC6995082}">
  <dimension ref="B2:I15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5" style="1" customWidth="1"/>
    <col min="3" max="4" width="8.88671875" style="1"/>
    <col min="5" max="6" width="12.44140625" style="1" customWidth="1"/>
    <col min="7" max="7" width="1.77734375" style="1" customWidth="1"/>
    <col min="8" max="8" width="13.88671875" style="1" customWidth="1"/>
    <col min="9" max="16384" width="8.88671875" style="1"/>
  </cols>
  <sheetData>
    <row r="2" spans="2:9" ht="19.95" customHeight="1" thickBot="1" x14ac:dyDescent="0.35">
      <c r="B2" s="17" t="s">
        <v>30</v>
      </c>
      <c r="C2" s="17"/>
      <c r="D2" s="17"/>
      <c r="E2" s="17"/>
      <c r="F2" s="17"/>
      <c r="G2" s="17"/>
      <c r="H2" s="17"/>
      <c r="I2" s="17"/>
    </row>
    <row r="3" spans="2:9" ht="19.95" customHeight="1" thickTop="1" x14ac:dyDescent="0.3"/>
    <row r="4" spans="2:9" s="12" customFormat="1" ht="19.95" customHeight="1" x14ac:dyDescent="0.3">
      <c r="B4" s="9" t="s">
        <v>0</v>
      </c>
      <c r="C4" s="9" t="s">
        <v>1</v>
      </c>
      <c r="D4" s="9" t="s">
        <v>2</v>
      </c>
      <c r="E4" s="9" t="s">
        <v>3</v>
      </c>
      <c r="F4" s="9" t="s">
        <v>20</v>
      </c>
      <c r="G4" s="13"/>
      <c r="H4" s="9" t="s">
        <v>1</v>
      </c>
      <c r="I4" s="10" t="s">
        <v>5</v>
      </c>
    </row>
    <row r="5" spans="2:9" ht="19.95" customHeight="1" x14ac:dyDescent="0.3">
      <c r="B5" s="5" t="s">
        <v>4</v>
      </c>
      <c r="C5" s="10" t="s">
        <v>5</v>
      </c>
      <c r="D5" s="10">
        <v>25</v>
      </c>
      <c r="E5" s="11">
        <v>5000</v>
      </c>
      <c r="F5" s="14">
        <v>44239</v>
      </c>
      <c r="G5" s="4"/>
      <c r="H5" s="16" t="s">
        <v>15</v>
      </c>
      <c r="I5" s="10">
        <f>SUMIFS(D5:D15, F5:F15,"=",C5:C15,I4)</f>
        <v>8</v>
      </c>
    </row>
    <row r="6" spans="2:9" ht="19.95" customHeight="1" x14ac:dyDescent="0.3">
      <c r="B6" s="5" t="s">
        <v>6</v>
      </c>
      <c r="C6" s="10" t="s">
        <v>7</v>
      </c>
      <c r="D6" s="10">
        <v>50</v>
      </c>
      <c r="E6" s="11">
        <v>1000</v>
      </c>
      <c r="F6" s="14">
        <v>44367</v>
      </c>
      <c r="G6" s="4"/>
    </row>
    <row r="7" spans="2:9" ht="19.95" customHeight="1" x14ac:dyDescent="0.3">
      <c r="B7" s="5" t="s">
        <v>12</v>
      </c>
      <c r="C7" s="10" t="s">
        <v>8</v>
      </c>
      <c r="D7" s="10">
        <v>60</v>
      </c>
      <c r="E7" s="11">
        <v>2500</v>
      </c>
      <c r="F7" s="14">
        <v>44330</v>
      </c>
    </row>
    <row r="8" spans="2:9" ht="19.95" customHeight="1" x14ac:dyDescent="0.3">
      <c r="B8" s="5" t="s">
        <v>16</v>
      </c>
      <c r="C8" s="10" t="s">
        <v>9</v>
      </c>
      <c r="D8" s="10">
        <v>12</v>
      </c>
      <c r="E8" s="11">
        <v>1000</v>
      </c>
      <c r="F8" s="14">
        <v>44242</v>
      </c>
    </row>
    <row r="9" spans="2:9" ht="19.95" customHeight="1" x14ac:dyDescent="0.3">
      <c r="B9" s="5" t="s">
        <v>13</v>
      </c>
      <c r="C9" s="10" t="s">
        <v>5</v>
      </c>
      <c r="D9" s="10">
        <v>5</v>
      </c>
      <c r="E9" s="11">
        <v>2400</v>
      </c>
      <c r="F9" s="14"/>
    </row>
    <row r="10" spans="2:9" ht="19.95" customHeight="1" x14ac:dyDescent="0.3">
      <c r="B10" s="5" t="s">
        <v>14</v>
      </c>
      <c r="C10" s="10" t="s">
        <v>11</v>
      </c>
      <c r="D10" s="10">
        <v>8</v>
      </c>
      <c r="E10" s="11">
        <v>6000</v>
      </c>
      <c r="F10" s="14">
        <v>44367</v>
      </c>
    </row>
    <row r="11" spans="2:9" ht="19.95" customHeight="1" x14ac:dyDescent="0.3">
      <c r="B11" s="5" t="s">
        <v>12</v>
      </c>
      <c r="C11" s="10" t="s">
        <v>8</v>
      </c>
      <c r="D11" s="10">
        <v>9</v>
      </c>
      <c r="E11" s="11">
        <v>2500</v>
      </c>
      <c r="F11" s="14">
        <v>44304</v>
      </c>
    </row>
    <row r="12" spans="2:9" ht="19.95" customHeight="1" x14ac:dyDescent="0.3">
      <c r="B12" s="5" t="s">
        <v>6</v>
      </c>
      <c r="C12" s="10" t="s">
        <v>5</v>
      </c>
      <c r="D12" s="10">
        <v>3</v>
      </c>
      <c r="E12" s="11">
        <v>300</v>
      </c>
      <c r="F12" s="14"/>
    </row>
    <row r="13" spans="2:9" ht="19.95" customHeight="1" x14ac:dyDescent="0.3">
      <c r="B13" s="5" t="s">
        <v>4</v>
      </c>
      <c r="C13" s="10" t="s">
        <v>17</v>
      </c>
      <c r="D13" s="10">
        <v>6</v>
      </c>
      <c r="E13" s="11">
        <v>500</v>
      </c>
      <c r="F13" s="14">
        <v>44349</v>
      </c>
    </row>
    <row r="14" spans="2:9" ht="19.95" customHeight="1" x14ac:dyDescent="0.3">
      <c r="B14" s="5" t="s">
        <v>17</v>
      </c>
      <c r="C14" s="10" t="s">
        <v>5</v>
      </c>
      <c r="D14" s="10">
        <v>10</v>
      </c>
      <c r="E14" s="11">
        <v>4000</v>
      </c>
      <c r="F14" s="14">
        <v>44387</v>
      </c>
    </row>
    <row r="15" spans="2:9" ht="19.95" customHeight="1" x14ac:dyDescent="0.3">
      <c r="B15" s="5" t="s">
        <v>13</v>
      </c>
      <c r="C15" s="10" t="s">
        <v>18</v>
      </c>
      <c r="D15" s="10">
        <v>12</v>
      </c>
      <c r="E15" s="11">
        <v>6000</v>
      </c>
      <c r="F15" s="14">
        <v>44392</v>
      </c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45D1B-E348-46B3-BE78-64F7E065CB14}">
  <dimension ref="A2:I15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5.109375" style="1" customWidth="1"/>
    <col min="3" max="4" width="8.88671875" style="1"/>
    <col min="5" max="5" width="11.88671875" style="1" customWidth="1"/>
    <col min="6" max="6" width="13.109375" style="1" customWidth="1"/>
    <col min="7" max="7" width="2.6640625" style="1" customWidth="1"/>
    <col min="8" max="8" width="13.6640625" style="1" customWidth="1"/>
    <col min="9" max="16384" width="8.88671875" style="1"/>
  </cols>
  <sheetData>
    <row r="2" spans="1:9" ht="19.95" customHeight="1" thickBot="1" x14ac:dyDescent="0.35">
      <c r="A2" s="2"/>
      <c r="B2" s="17" t="s">
        <v>31</v>
      </c>
      <c r="C2" s="17"/>
      <c r="D2" s="17"/>
      <c r="E2" s="17"/>
      <c r="F2" s="17"/>
      <c r="G2" s="17"/>
      <c r="H2" s="17"/>
      <c r="I2" s="17"/>
    </row>
    <row r="3" spans="1:9" ht="19.95" customHeight="1" thickTop="1" x14ac:dyDescent="0.3"/>
    <row r="4" spans="1:9" s="12" customFormat="1" ht="19.95" customHeight="1" x14ac:dyDescent="0.3">
      <c r="B4" s="9" t="s">
        <v>0</v>
      </c>
      <c r="C4" s="9" t="s">
        <v>1</v>
      </c>
      <c r="D4" s="9" t="s">
        <v>2</v>
      </c>
      <c r="E4" s="9" t="s">
        <v>3</v>
      </c>
      <c r="F4" s="9" t="s">
        <v>20</v>
      </c>
      <c r="G4" s="13"/>
      <c r="H4" s="9" t="s">
        <v>24</v>
      </c>
      <c r="I4" s="10" t="s">
        <v>25</v>
      </c>
    </row>
    <row r="5" spans="1:9" ht="19.95" customHeight="1" x14ac:dyDescent="0.3">
      <c r="B5" s="5" t="s">
        <v>4</v>
      </c>
      <c r="C5" s="10" t="s">
        <v>5</v>
      </c>
      <c r="D5" s="10">
        <v>25</v>
      </c>
      <c r="E5" s="11">
        <v>5000</v>
      </c>
      <c r="F5" s="14">
        <v>44239</v>
      </c>
      <c r="G5" s="4"/>
      <c r="H5" s="9" t="s">
        <v>22</v>
      </c>
      <c r="I5" s="10" t="s">
        <v>5</v>
      </c>
    </row>
    <row r="6" spans="1:9" ht="19.95" customHeight="1" x14ac:dyDescent="0.3">
      <c r="B6" s="5" t="s">
        <v>6</v>
      </c>
      <c r="C6" s="10" t="s">
        <v>7</v>
      </c>
      <c r="D6" s="10">
        <v>50</v>
      </c>
      <c r="E6" s="11">
        <v>1000</v>
      </c>
      <c r="F6" s="14">
        <v>44367</v>
      </c>
      <c r="G6" s="4"/>
      <c r="H6" s="9" t="s">
        <v>23</v>
      </c>
      <c r="I6" s="10" t="s">
        <v>18</v>
      </c>
    </row>
    <row r="7" spans="1:9" ht="19.95" customHeight="1" x14ac:dyDescent="0.3">
      <c r="B7" s="5" t="s">
        <v>12</v>
      </c>
      <c r="C7" s="10" t="s">
        <v>8</v>
      </c>
      <c r="D7" s="10">
        <v>60</v>
      </c>
      <c r="E7" s="11">
        <v>2500</v>
      </c>
      <c r="F7" s="14">
        <v>44330</v>
      </c>
      <c r="H7" s="16" t="s">
        <v>15</v>
      </c>
      <c r="I7" s="10">
        <f>SUMIFS(D5:D15,C5:C15, I5, F5:F15,"&gt;=7/1/2021", F5:F15, "&lt;=7/31/2021") + SUMIFS(D5:D15, C5:C15, I6, F5:F15, "&gt;=7/1/2021", F5:F15, "&lt;=7/31/2021")</f>
        <v>22</v>
      </c>
    </row>
    <row r="8" spans="1:9" ht="19.95" customHeight="1" x14ac:dyDescent="0.3">
      <c r="B8" s="5" t="s">
        <v>16</v>
      </c>
      <c r="C8" s="10" t="s">
        <v>9</v>
      </c>
      <c r="D8" s="10">
        <v>12</v>
      </c>
      <c r="E8" s="11">
        <v>1000</v>
      </c>
      <c r="F8" s="14">
        <v>44242</v>
      </c>
    </row>
    <row r="9" spans="1:9" ht="19.95" customHeight="1" x14ac:dyDescent="0.3">
      <c r="B9" s="5" t="s">
        <v>13</v>
      </c>
      <c r="C9" s="10" t="s">
        <v>5</v>
      </c>
      <c r="D9" s="10">
        <v>5</v>
      </c>
      <c r="E9" s="11">
        <v>2400</v>
      </c>
      <c r="F9" s="14">
        <v>44321</v>
      </c>
    </row>
    <row r="10" spans="1:9" ht="19.95" customHeight="1" x14ac:dyDescent="0.3">
      <c r="B10" s="5" t="s">
        <v>14</v>
      </c>
      <c r="C10" s="10" t="s">
        <v>11</v>
      </c>
      <c r="D10" s="10">
        <v>8</v>
      </c>
      <c r="E10" s="11">
        <v>6000</v>
      </c>
      <c r="F10" s="14">
        <v>44367</v>
      </c>
    </row>
    <row r="11" spans="1:9" ht="19.95" customHeight="1" x14ac:dyDescent="0.3">
      <c r="B11" s="5" t="s">
        <v>12</v>
      </c>
      <c r="C11" s="10" t="s">
        <v>8</v>
      </c>
      <c r="D11" s="10">
        <v>9</v>
      </c>
      <c r="E11" s="11">
        <v>2500</v>
      </c>
      <c r="F11" s="14">
        <v>44304</v>
      </c>
    </row>
    <row r="12" spans="1:9" ht="19.95" customHeight="1" x14ac:dyDescent="0.3">
      <c r="B12" s="5" t="s">
        <v>6</v>
      </c>
      <c r="C12" s="10" t="s">
        <v>5</v>
      </c>
      <c r="D12" s="10">
        <v>3</v>
      </c>
      <c r="E12" s="11">
        <v>300</v>
      </c>
      <c r="F12" s="14">
        <v>44306</v>
      </c>
    </row>
    <row r="13" spans="1:9" ht="19.95" customHeight="1" x14ac:dyDescent="0.3">
      <c r="B13" s="5" t="s">
        <v>4</v>
      </c>
      <c r="C13" s="10" t="s">
        <v>17</v>
      </c>
      <c r="D13" s="10">
        <v>6</v>
      </c>
      <c r="E13" s="11">
        <v>500</v>
      </c>
      <c r="F13" s="14">
        <v>44349</v>
      </c>
    </row>
    <row r="14" spans="1:9" ht="19.95" customHeight="1" x14ac:dyDescent="0.3">
      <c r="B14" s="5" t="s">
        <v>17</v>
      </c>
      <c r="C14" s="10" t="s">
        <v>5</v>
      </c>
      <c r="D14" s="10">
        <v>10</v>
      </c>
      <c r="E14" s="11">
        <v>4000</v>
      </c>
      <c r="F14" s="14">
        <v>44387</v>
      </c>
    </row>
    <row r="15" spans="1:9" ht="19.95" customHeight="1" x14ac:dyDescent="0.3">
      <c r="B15" s="5" t="s">
        <v>13</v>
      </c>
      <c r="C15" s="10" t="s">
        <v>18</v>
      </c>
      <c r="D15" s="10">
        <v>12</v>
      </c>
      <c r="E15" s="11">
        <v>6000</v>
      </c>
      <c r="F15" s="14">
        <v>44392</v>
      </c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9E953-CA37-499C-8E47-9B02683D7CE5}">
  <dimension ref="A2:I15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5.88671875" style="1" customWidth="1"/>
    <col min="3" max="4" width="8.88671875" style="1"/>
    <col min="5" max="5" width="11.5546875" style="1" customWidth="1"/>
    <col min="6" max="6" width="13" style="1" customWidth="1"/>
    <col min="7" max="7" width="1.77734375" style="1" customWidth="1"/>
    <col min="8" max="8" width="13.6640625" style="1" customWidth="1"/>
    <col min="9" max="16384" width="8.88671875" style="1"/>
  </cols>
  <sheetData>
    <row r="2" spans="1:9" ht="19.95" customHeight="1" thickBot="1" x14ac:dyDescent="0.35">
      <c r="A2" s="2"/>
      <c r="B2" s="17" t="s">
        <v>28</v>
      </c>
      <c r="C2" s="17"/>
      <c r="D2" s="17"/>
      <c r="E2" s="17"/>
      <c r="F2" s="17"/>
      <c r="G2" s="17"/>
      <c r="H2" s="17"/>
      <c r="I2" s="17"/>
    </row>
    <row r="3" spans="1:9" ht="19.95" customHeight="1" thickTop="1" x14ac:dyDescent="0.3"/>
    <row r="4" spans="1:9" s="12" customFormat="1" ht="19.95" customHeight="1" x14ac:dyDescent="0.3">
      <c r="B4" s="9" t="s">
        <v>0</v>
      </c>
      <c r="C4" s="9" t="s">
        <v>1</v>
      </c>
      <c r="D4" s="9" t="s">
        <v>2</v>
      </c>
      <c r="E4" s="9" t="s">
        <v>3</v>
      </c>
      <c r="F4" s="9" t="s">
        <v>20</v>
      </c>
      <c r="G4" s="13"/>
      <c r="H4" s="13"/>
      <c r="I4" s="15"/>
    </row>
    <row r="5" spans="1:9" ht="19.95" customHeight="1" x14ac:dyDescent="0.3">
      <c r="B5" s="5" t="s">
        <v>4</v>
      </c>
      <c r="C5" s="10" t="s">
        <v>5</v>
      </c>
      <c r="D5" s="10">
        <v>25</v>
      </c>
      <c r="E5" s="11">
        <v>5000</v>
      </c>
      <c r="F5" s="14">
        <v>44239</v>
      </c>
      <c r="G5" s="4"/>
      <c r="H5" s="16" t="s">
        <v>15</v>
      </c>
      <c r="I5" s="10">
        <f>SUM(SUMIFS(D5:D15,C5:C15, {"David","Wayne"}, F5:F15,"&gt;=7/1/2021", F5:F15, "&lt;=7/31/2021"))</f>
        <v>22</v>
      </c>
    </row>
    <row r="6" spans="1:9" ht="19.95" customHeight="1" x14ac:dyDescent="0.3">
      <c r="B6" s="5" t="s">
        <v>6</v>
      </c>
      <c r="C6" s="10" t="s">
        <v>7</v>
      </c>
      <c r="D6" s="10">
        <v>50</v>
      </c>
      <c r="E6" s="11">
        <v>1000</v>
      </c>
      <c r="F6" s="14">
        <v>44367</v>
      </c>
      <c r="G6" s="4"/>
    </row>
    <row r="7" spans="1:9" ht="19.95" customHeight="1" x14ac:dyDescent="0.3">
      <c r="B7" s="5" t="s">
        <v>12</v>
      </c>
      <c r="C7" s="10" t="s">
        <v>8</v>
      </c>
      <c r="D7" s="10">
        <v>60</v>
      </c>
      <c r="E7" s="11">
        <v>2500</v>
      </c>
      <c r="F7" s="14">
        <v>44330</v>
      </c>
    </row>
    <row r="8" spans="1:9" ht="19.95" customHeight="1" x14ac:dyDescent="0.3">
      <c r="B8" s="5" t="s">
        <v>16</v>
      </c>
      <c r="C8" s="10" t="s">
        <v>9</v>
      </c>
      <c r="D8" s="10">
        <v>12</v>
      </c>
      <c r="E8" s="11">
        <v>1000</v>
      </c>
      <c r="F8" s="14">
        <v>44242</v>
      </c>
    </row>
    <row r="9" spans="1:9" ht="19.95" customHeight="1" x14ac:dyDescent="0.3">
      <c r="B9" s="5" t="s">
        <v>13</v>
      </c>
      <c r="C9" s="10" t="s">
        <v>5</v>
      </c>
      <c r="D9" s="10">
        <v>5</v>
      </c>
      <c r="E9" s="11">
        <v>2400</v>
      </c>
      <c r="F9" s="14">
        <v>44321</v>
      </c>
    </row>
    <row r="10" spans="1:9" ht="19.95" customHeight="1" x14ac:dyDescent="0.3">
      <c r="B10" s="5" t="s">
        <v>14</v>
      </c>
      <c r="C10" s="10" t="s">
        <v>11</v>
      </c>
      <c r="D10" s="10">
        <v>8</v>
      </c>
      <c r="E10" s="11">
        <v>6000</v>
      </c>
      <c r="F10" s="14">
        <v>44367</v>
      </c>
    </row>
    <row r="11" spans="1:9" ht="19.95" customHeight="1" x14ac:dyDescent="0.3">
      <c r="B11" s="5" t="s">
        <v>12</v>
      </c>
      <c r="C11" s="10" t="s">
        <v>8</v>
      </c>
      <c r="D11" s="10">
        <v>9</v>
      </c>
      <c r="E11" s="11">
        <v>2500</v>
      </c>
      <c r="F11" s="14">
        <v>44304</v>
      </c>
    </row>
    <row r="12" spans="1:9" ht="19.95" customHeight="1" x14ac:dyDescent="0.3">
      <c r="B12" s="5" t="s">
        <v>6</v>
      </c>
      <c r="C12" s="10" t="s">
        <v>5</v>
      </c>
      <c r="D12" s="10">
        <v>3</v>
      </c>
      <c r="E12" s="11">
        <v>300</v>
      </c>
      <c r="F12" s="14">
        <v>44306</v>
      </c>
    </row>
    <row r="13" spans="1:9" ht="19.95" customHeight="1" x14ac:dyDescent="0.3">
      <c r="B13" s="5" t="s">
        <v>4</v>
      </c>
      <c r="C13" s="10" t="s">
        <v>17</v>
      </c>
      <c r="D13" s="10">
        <v>6</v>
      </c>
      <c r="E13" s="11">
        <v>500</v>
      </c>
      <c r="F13" s="14">
        <v>44349</v>
      </c>
    </row>
    <row r="14" spans="1:9" ht="19.95" customHeight="1" x14ac:dyDescent="0.3">
      <c r="B14" s="5" t="s">
        <v>17</v>
      </c>
      <c r="C14" s="10" t="s">
        <v>5</v>
      </c>
      <c r="D14" s="10">
        <v>10</v>
      </c>
      <c r="E14" s="11">
        <v>4000</v>
      </c>
      <c r="F14" s="14">
        <v>44387</v>
      </c>
    </row>
    <row r="15" spans="1:9" ht="19.95" customHeight="1" x14ac:dyDescent="0.3">
      <c r="B15" s="5" t="s">
        <v>13</v>
      </c>
      <c r="C15" s="10" t="s">
        <v>18</v>
      </c>
      <c r="D15" s="10">
        <v>12</v>
      </c>
      <c r="E15" s="11">
        <v>6000</v>
      </c>
      <c r="F15" s="14">
        <v>44392</v>
      </c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DD1D-48A9-4166-9285-A636D45F836C}">
  <dimension ref="A2:I15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6.109375" style="1" customWidth="1"/>
    <col min="3" max="4" width="8.88671875" style="1"/>
    <col min="5" max="5" width="12.5546875" style="1" customWidth="1"/>
    <col min="6" max="6" width="13" style="1" customWidth="1"/>
    <col min="7" max="7" width="1.77734375" style="1" customWidth="1"/>
    <col min="8" max="8" width="12.5546875" style="12" customWidth="1"/>
    <col min="9" max="9" width="11.5546875" style="1" bestFit="1" customWidth="1"/>
    <col min="10" max="16384" width="8.88671875" style="1"/>
  </cols>
  <sheetData>
    <row r="2" spans="1:9" ht="19.95" customHeight="1" thickBot="1" x14ac:dyDescent="0.35">
      <c r="A2" s="2"/>
      <c r="B2" s="17" t="s">
        <v>32</v>
      </c>
      <c r="C2" s="17"/>
      <c r="D2" s="17"/>
      <c r="E2" s="17"/>
      <c r="F2" s="17"/>
      <c r="G2" s="17"/>
      <c r="H2" s="17"/>
      <c r="I2" s="17"/>
    </row>
    <row r="3" spans="1:9" ht="19.95" customHeight="1" thickTop="1" x14ac:dyDescent="0.3"/>
    <row r="4" spans="1:9" ht="19.95" customHeight="1" x14ac:dyDescent="0.3">
      <c r="B4" s="9" t="s">
        <v>0</v>
      </c>
      <c r="C4" s="9" t="s">
        <v>1</v>
      </c>
      <c r="D4" s="9" t="s">
        <v>2</v>
      </c>
      <c r="E4" s="9" t="s">
        <v>3</v>
      </c>
      <c r="F4" s="9" t="s">
        <v>20</v>
      </c>
      <c r="G4" s="4"/>
      <c r="H4" s="9" t="s">
        <v>2</v>
      </c>
      <c r="I4" s="10">
        <v>10</v>
      </c>
    </row>
    <row r="5" spans="1:9" ht="19.95" customHeight="1" x14ac:dyDescent="0.3">
      <c r="B5" s="5" t="s">
        <v>4</v>
      </c>
      <c r="C5" s="10" t="s">
        <v>5</v>
      </c>
      <c r="D5" s="10">
        <v>25</v>
      </c>
      <c r="E5" s="11">
        <v>5000</v>
      </c>
      <c r="F5" s="14">
        <v>44239</v>
      </c>
      <c r="G5" s="4"/>
      <c r="H5" s="9" t="s">
        <v>22</v>
      </c>
      <c r="I5" s="10" t="s">
        <v>5</v>
      </c>
    </row>
    <row r="6" spans="1:9" ht="19.95" customHeight="1" x14ac:dyDescent="0.3">
      <c r="B6" s="5" t="s">
        <v>6</v>
      </c>
      <c r="C6" s="10" t="s">
        <v>7</v>
      </c>
      <c r="D6" s="10">
        <v>50</v>
      </c>
      <c r="E6" s="11">
        <v>1000</v>
      </c>
      <c r="F6" s="14">
        <v>44367</v>
      </c>
      <c r="G6" s="4"/>
      <c r="H6" s="9" t="s">
        <v>23</v>
      </c>
      <c r="I6" s="10" t="s">
        <v>18</v>
      </c>
    </row>
    <row r="7" spans="1:9" ht="19.95" customHeight="1" x14ac:dyDescent="0.3">
      <c r="B7" s="5" t="s">
        <v>12</v>
      </c>
      <c r="C7" s="10" t="s">
        <v>8</v>
      </c>
      <c r="D7" s="10">
        <v>60</v>
      </c>
      <c r="E7" s="11">
        <v>2500</v>
      </c>
      <c r="F7" s="14">
        <v>44330</v>
      </c>
      <c r="H7" s="16" t="s">
        <v>26</v>
      </c>
      <c r="I7" s="11">
        <f>SUMPRODUCT(--(D5:D15&gt;=I4), --(ISNUMBER(MATCH(C5:C15, I5:I6,0))), E5:E15)</f>
        <v>15000</v>
      </c>
    </row>
    <row r="8" spans="1:9" ht="19.95" customHeight="1" x14ac:dyDescent="0.3">
      <c r="B8" s="5" t="s">
        <v>16</v>
      </c>
      <c r="C8" s="10" t="s">
        <v>9</v>
      </c>
      <c r="D8" s="10">
        <v>12</v>
      </c>
      <c r="E8" s="11">
        <v>1000</v>
      </c>
      <c r="F8" s="14">
        <v>44242</v>
      </c>
    </row>
    <row r="9" spans="1:9" ht="19.95" customHeight="1" x14ac:dyDescent="0.3">
      <c r="B9" s="5" t="s">
        <v>13</v>
      </c>
      <c r="C9" s="10" t="s">
        <v>5</v>
      </c>
      <c r="D9" s="10">
        <v>5</v>
      </c>
      <c r="E9" s="11">
        <v>2400</v>
      </c>
      <c r="F9" s="14">
        <v>44321</v>
      </c>
    </row>
    <row r="10" spans="1:9" ht="19.95" customHeight="1" x14ac:dyDescent="0.3">
      <c r="B10" s="5" t="s">
        <v>14</v>
      </c>
      <c r="C10" s="10" t="s">
        <v>11</v>
      </c>
      <c r="D10" s="10">
        <v>8</v>
      </c>
      <c r="E10" s="11">
        <v>6000</v>
      </c>
      <c r="F10" s="14">
        <v>44367</v>
      </c>
    </row>
    <row r="11" spans="1:9" ht="19.95" customHeight="1" x14ac:dyDescent="0.3">
      <c r="B11" s="5" t="s">
        <v>12</v>
      </c>
      <c r="C11" s="10" t="s">
        <v>8</v>
      </c>
      <c r="D11" s="10">
        <v>9</v>
      </c>
      <c r="E11" s="11">
        <v>2500</v>
      </c>
      <c r="F11" s="14">
        <v>44304</v>
      </c>
    </row>
    <row r="12" spans="1:9" ht="19.95" customHeight="1" x14ac:dyDescent="0.3">
      <c r="B12" s="5" t="s">
        <v>6</v>
      </c>
      <c r="C12" s="10" t="s">
        <v>5</v>
      </c>
      <c r="D12" s="10">
        <v>3</v>
      </c>
      <c r="E12" s="11">
        <v>300</v>
      </c>
      <c r="F12" s="14">
        <v>44306</v>
      </c>
    </row>
    <row r="13" spans="1:9" ht="19.95" customHeight="1" x14ac:dyDescent="0.3">
      <c r="B13" s="5" t="s">
        <v>4</v>
      </c>
      <c r="C13" s="10" t="s">
        <v>17</v>
      </c>
      <c r="D13" s="10">
        <v>6</v>
      </c>
      <c r="E13" s="11">
        <v>500</v>
      </c>
      <c r="F13" s="14">
        <v>44349</v>
      </c>
    </row>
    <row r="14" spans="1:9" ht="19.95" customHeight="1" x14ac:dyDescent="0.3">
      <c r="B14" s="5" t="s">
        <v>17</v>
      </c>
      <c r="C14" s="10" t="s">
        <v>5</v>
      </c>
      <c r="D14" s="10">
        <v>10</v>
      </c>
      <c r="E14" s="11">
        <v>4000</v>
      </c>
      <c r="F14" s="14">
        <v>44387</v>
      </c>
    </row>
    <row r="15" spans="1:9" ht="19.95" customHeight="1" x14ac:dyDescent="0.3">
      <c r="B15" s="5" t="s">
        <v>13</v>
      </c>
      <c r="C15" s="10" t="s">
        <v>18</v>
      </c>
      <c r="D15" s="10">
        <v>12</v>
      </c>
      <c r="E15" s="11">
        <v>6000</v>
      </c>
      <c r="F15" s="14">
        <v>44392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99DB9-C0EC-4220-A7D2-5700FC48CE40}">
  <dimension ref="B2:I9"/>
  <sheetViews>
    <sheetView showGridLines="0" workbookViewId="0"/>
  </sheetViews>
  <sheetFormatPr defaultRowHeight="19.95" customHeight="1" x14ac:dyDescent="0.3"/>
  <cols>
    <col min="1" max="1" width="3.77734375" style="12" customWidth="1"/>
    <col min="2" max="2" width="10.44140625" style="12" customWidth="1"/>
    <col min="3" max="3" width="7.6640625" style="12" customWidth="1"/>
    <col min="4" max="7" width="8.88671875" style="12"/>
    <col min="8" max="8" width="1.77734375" style="12" customWidth="1"/>
    <col min="9" max="16384" width="8.88671875" style="12"/>
  </cols>
  <sheetData>
    <row r="2" spans="2:9" ht="19.95" customHeight="1" thickBot="1" x14ac:dyDescent="0.35">
      <c r="B2" s="17" t="s">
        <v>33</v>
      </c>
      <c r="C2" s="17"/>
      <c r="D2" s="17"/>
      <c r="E2" s="17"/>
      <c r="F2" s="17"/>
      <c r="G2" s="17"/>
      <c r="H2" s="17"/>
      <c r="I2" s="17"/>
    </row>
    <row r="3" spans="2:9" ht="19.95" customHeight="1" thickTop="1" x14ac:dyDescent="0.3"/>
    <row r="4" spans="2:9" ht="19.95" customHeight="1" x14ac:dyDescent="0.3">
      <c r="B4" s="9" t="s">
        <v>34</v>
      </c>
      <c r="C4" s="9" t="s">
        <v>42</v>
      </c>
      <c r="D4" s="9" t="s">
        <v>35</v>
      </c>
      <c r="E4" s="9" t="s">
        <v>36</v>
      </c>
      <c r="F4" s="9" t="s">
        <v>37</v>
      </c>
      <c r="G4" s="9" t="s">
        <v>39</v>
      </c>
      <c r="I4" s="9" t="s">
        <v>39</v>
      </c>
    </row>
    <row r="5" spans="2:9" ht="19.95" customHeight="1" x14ac:dyDescent="0.3">
      <c r="B5" s="10" t="s">
        <v>38</v>
      </c>
      <c r="C5" s="10" t="s">
        <v>43</v>
      </c>
      <c r="D5" s="10">
        <v>50</v>
      </c>
      <c r="E5" s="10">
        <v>45</v>
      </c>
      <c r="F5" s="10">
        <v>48</v>
      </c>
      <c r="G5" s="10">
        <f>SUM(D5:F5)</f>
        <v>143</v>
      </c>
      <c r="I5" s="10">
        <f>SUMIF(B5:B9,"Pen",G5:G9)</f>
        <v>916</v>
      </c>
    </row>
    <row r="6" spans="2:9" ht="19.95" customHeight="1" x14ac:dyDescent="0.3">
      <c r="B6" s="10" t="s">
        <v>40</v>
      </c>
      <c r="C6" s="10" t="s">
        <v>43</v>
      </c>
      <c r="D6" s="10">
        <v>150</v>
      </c>
      <c r="E6" s="10">
        <v>142</v>
      </c>
      <c r="F6" s="10">
        <v>152</v>
      </c>
      <c r="G6" s="10">
        <f t="shared" ref="G6:G9" si="0">SUM(D6:F6)</f>
        <v>444</v>
      </c>
    </row>
    <row r="7" spans="2:9" ht="19.95" customHeight="1" x14ac:dyDescent="0.3">
      <c r="B7" s="10" t="s">
        <v>41</v>
      </c>
      <c r="C7" s="10" t="s">
        <v>43</v>
      </c>
      <c r="D7" s="10">
        <v>120</v>
      </c>
      <c r="E7" s="10">
        <v>125</v>
      </c>
      <c r="F7" s="10">
        <v>124</v>
      </c>
      <c r="G7" s="10">
        <f t="shared" si="0"/>
        <v>369</v>
      </c>
    </row>
    <row r="8" spans="2:9" ht="19.95" customHeight="1" x14ac:dyDescent="0.3">
      <c r="B8" s="10" t="s">
        <v>40</v>
      </c>
      <c r="C8" s="10" t="s">
        <v>44</v>
      </c>
      <c r="D8" s="10">
        <v>155</v>
      </c>
      <c r="E8" s="10">
        <v>160</v>
      </c>
      <c r="F8" s="10">
        <v>157</v>
      </c>
      <c r="G8" s="10">
        <f t="shared" si="0"/>
        <v>472</v>
      </c>
    </row>
    <row r="9" spans="2:9" ht="19.95" customHeight="1" x14ac:dyDescent="0.3">
      <c r="B9" s="10" t="s">
        <v>41</v>
      </c>
      <c r="C9" s="10" t="s">
        <v>44</v>
      </c>
      <c r="D9" s="10">
        <v>140</v>
      </c>
      <c r="E9" s="10">
        <v>136</v>
      </c>
      <c r="F9" s="10">
        <v>125</v>
      </c>
      <c r="G9" s="10">
        <f t="shared" si="0"/>
        <v>401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2021-07-19T05:37:04Z</dcterms:created>
  <dcterms:modified xsi:type="dcterms:W3CDTF">2022-10-30T09:58:52Z</dcterms:modified>
</cp:coreProperties>
</file>