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fice Works\Articles &amp; Data\451\"/>
    </mc:Choice>
  </mc:AlternateContent>
  <xr:revisionPtr revIDLastSave="0" documentId="8_{8750666F-D893-4ED1-B7D9-C3E03BA05D8B}" xr6:coauthVersionLast="47" xr6:coauthVersionMax="47" xr10:uidLastSave="{00000000-0000-0000-0000-000000000000}"/>
  <bookViews>
    <workbookView xWindow="-120" yWindow="-120" windowWidth="29040" windowHeight="15840" xr2:uid="{E6C7E981-A63F-4559-8917-7FDD2CECC48C}"/>
  </bookViews>
  <sheets>
    <sheet name="Subtraction" sheetId="3" r:id="rId1"/>
    <sheet name="DATEDIF " sheetId="1" r:id="rId2"/>
    <sheet name="DAYS" sheetId="2" r:id="rId3"/>
    <sheet name="Text Date" sheetId="4" r:id="rId4"/>
    <sheet name="DATE" sheetId="8" r:id="rId5"/>
    <sheet name="Today Function" sheetId="5" r:id="rId6"/>
    <sheet name="NETWORKDAYS" sheetId="6" r:id="rId7"/>
    <sheet name="Customized Weekends(NETWORK)" sheetId="7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7" l="1"/>
  <c r="E25" i="7"/>
  <c r="F24" i="7"/>
  <c r="E24" i="7"/>
  <c r="F23" i="7"/>
  <c r="E23" i="7"/>
  <c r="F22" i="7"/>
  <c r="E22" i="7"/>
  <c r="F21" i="7"/>
  <c r="E21" i="7"/>
  <c r="N9" i="6"/>
  <c r="M9" i="6"/>
  <c r="N8" i="6"/>
  <c r="M8" i="6"/>
  <c r="N7" i="6"/>
  <c r="M7" i="6"/>
  <c r="N6" i="6"/>
  <c r="M6" i="6"/>
  <c r="N5" i="6"/>
  <c r="M5" i="6"/>
  <c r="L20" i="5"/>
  <c r="L19" i="5"/>
  <c r="L18" i="5"/>
  <c r="L17" i="5"/>
  <c r="L16" i="5"/>
  <c r="L9" i="5"/>
  <c r="L8" i="5"/>
  <c r="L7" i="5"/>
  <c r="L6" i="5"/>
  <c r="L5" i="5"/>
  <c r="M9" i="2"/>
  <c r="M8" i="2"/>
  <c r="M7" i="2"/>
  <c r="M6" i="2"/>
  <c r="M5" i="2"/>
  <c r="M9" i="1"/>
  <c r="M8" i="1"/>
  <c r="M7" i="1"/>
  <c r="M6" i="1"/>
  <c r="M5" i="1"/>
  <c r="M6" i="3"/>
  <c r="M7" i="3"/>
  <c r="M8" i="3"/>
  <c r="M9" i="3"/>
  <c r="M5" i="3"/>
  <c r="F6" i="7"/>
  <c r="F7" i="7"/>
  <c r="F8" i="7"/>
  <c r="F9" i="7"/>
  <c r="F5" i="7"/>
  <c r="E9" i="7"/>
  <c r="E8" i="7"/>
  <c r="E7" i="7"/>
  <c r="E6" i="7"/>
  <c r="E5" i="7"/>
  <c r="F5" i="6"/>
  <c r="F6" i="6"/>
  <c r="F7" i="6"/>
  <c r="F8" i="6"/>
  <c r="F9" i="6"/>
  <c r="E6" i="6"/>
  <c r="E7" i="6"/>
  <c r="E8" i="6"/>
  <c r="E9" i="6"/>
  <c r="E5" i="6"/>
  <c r="D6" i="5"/>
  <c r="D7" i="5"/>
  <c r="D8" i="5"/>
  <c r="D9" i="5"/>
  <c r="D5" i="5"/>
  <c r="D20" i="5"/>
  <c r="D19" i="5"/>
  <c r="D18" i="5"/>
  <c r="D17" i="5"/>
  <c r="D16" i="5"/>
  <c r="E5" i="8"/>
  <c r="E5" i="4"/>
  <c r="E6" i="2"/>
  <c r="E7" i="2"/>
  <c r="E8" i="2"/>
  <c r="E9" i="2"/>
  <c r="E5" i="2"/>
  <c r="E6" i="1"/>
  <c r="E7" i="1"/>
  <c r="E8" i="1"/>
  <c r="E9" i="1"/>
  <c r="E5" i="1"/>
  <c r="E6" i="3"/>
  <c r="E7" i="3"/>
  <c r="E8" i="3"/>
  <c r="E9" i="3"/>
  <c r="E5" i="3"/>
</calcChain>
</file>

<file path=xl/sharedStrings.xml><?xml version="1.0" encoding="utf-8"?>
<sst xmlns="http://schemas.openxmlformats.org/spreadsheetml/2006/main" count="176" uniqueCount="35">
  <si>
    <t>Holidays</t>
  </si>
  <si>
    <t>Project Name</t>
  </si>
  <si>
    <t>Launch Date</t>
  </si>
  <si>
    <t>Closing Date</t>
  </si>
  <si>
    <t>Total Days</t>
  </si>
  <si>
    <t>Rebel Range</t>
  </si>
  <si>
    <t>Rex Plant</t>
  </si>
  <si>
    <t>Bay Partridge</t>
  </si>
  <si>
    <t>Dib Zonk</t>
  </si>
  <si>
    <t>Opal Path</t>
  </si>
  <si>
    <t>Subtraction or Simple Arithematic Method</t>
  </si>
  <si>
    <t>Use of DATEDIF Function</t>
  </si>
  <si>
    <t>Use of DAYS Function</t>
  </si>
  <si>
    <t>Use of Text Date in the Formula</t>
  </si>
  <si>
    <t>Use of DATE Function</t>
  </si>
  <si>
    <t>Total Days Until Today</t>
  </si>
  <si>
    <t>Deadline</t>
  </si>
  <si>
    <t>Total Days Remaining</t>
  </si>
  <si>
    <t>Use of TODAY Function(Case 1)</t>
  </si>
  <si>
    <t>Use of TODAY Function(Case 2)</t>
  </si>
  <si>
    <t>Use of NETWORKDAYS  Function to Include Holidays &amp; Weekends</t>
  </si>
  <si>
    <t>Total Working Days (Without Weekends &amp; Holidays)</t>
  </si>
  <si>
    <t>Total Working Days (With Weekends &amp; Holidays)</t>
  </si>
  <si>
    <t>Weekends</t>
  </si>
  <si>
    <t>Friday</t>
  </si>
  <si>
    <t>Saturday</t>
  </si>
  <si>
    <t>Use of NETWORKDAYS.INT  to Fix Weekends</t>
  </si>
  <si>
    <t>&gt;&gt;Input Launch Date &amp; Closing Date in the Highlighted Area</t>
  </si>
  <si>
    <t>&gt;&gt;&gt;Find out the Total Days in M5 for Given Dates Below</t>
  </si>
  <si>
    <t>&lt;&lt;&lt;Input Deadline Dates in the Highlighted Area</t>
  </si>
  <si>
    <t>&lt;&lt;&lt;Input Launch Dates in the Highlighted Area</t>
  </si>
  <si>
    <t>&gt;&gt;&gt; Input Launch Dates, Closing Dates &amp; 4 More Holidays Inside the Related Cells &amp; Find the Results</t>
  </si>
  <si>
    <t>Sunday</t>
  </si>
  <si>
    <t>Monday</t>
  </si>
  <si>
    <t>&lt;&lt;&lt; Input Launch Dates, Closing Dates &amp; 4 More Holidays Inside the Related Cells &amp; Find the Results for Fixed Weekends(Sunday &amp; Monday)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</si>
</sst>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[$-409]d/mmm;@"/>
  </numFmts>
  <fonts count="5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i/>
      <sz val="12"/>
      <color rgb="FF7F7F7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14" fontId="0" fillId="0" borderId="0" xfId="0" applyNumberFormat="1"/>
    <xf numFmtId="0" fontId="0" fillId="0" borderId="4" xfId="0" applyBorder="1"/>
    <xf numFmtId="14" fontId="0" fillId="0" borderId="4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4" fontId="0" fillId="0" borderId="11" xfId="0" applyNumberFormat="1" applyBorder="1"/>
    <xf numFmtId="0" fontId="0" fillId="0" borderId="12" xfId="0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9" xfId="0" applyNumberFormat="1" applyBorder="1"/>
    <xf numFmtId="167" fontId="0" fillId="0" borderId="6" xfId="0" applyNumberFormat="1" applyBorder="1"/>
    <xf numFmtId="16" fontId="0" fillId="0" borderId="7" xfId="0" applyNumberFormat="1" applyBorder="1"/>
    <xf numFmtId="167" fontId="0" fillId="0" borderId="11" xfId="0" applyNumberFormat="1" applyBorder="1"/>
    <xf numFmtId="16" fontId="0" fillId="0" borderId="11" xfId="0" applyNumberFormat="1" applyBorder="1"/>
    <xf numFmtId="167" fontId="0" fillId="0" borderId="12" xfId="0" applyNumberFormat="1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13" xfId="0" applyBorder="1"/>
    <xf numFmtId="0" fontId="2" fillId="2" borderId="6" xfId="0" applyFont="1" applyFill="1" applyBorder="1" applyAlignment="1">
      <alignment horizontal="center" vertical="center" wrapText="1"/>
    </xf>
    <xf numFmtId="0" fontId="0" fillId="0" borderId="11" xfId="0" applyBorder="1"/>
    <xf numFmtId="0" fontId="2" fillId="4" borderId="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5" borderId="16" xfId="0" applyFont="1" applyFill="1" applyBorder="1"/>
    <xf numFmtId="0" fontId="0" fillId="0" borderId="19" xfId="0" applyBorder="1"/>
    <xf numFmtId="0" fontId="0" fillId="0" borderId="20" xfId="0" applyBorder="1"/>
    <xf numFmtId="14" fontId="0" fillId="0" borderId="21" xfId="0" applyNumberFormat="1" applyBorder="1"/>
    <xf numFmtId="14" fontId="0" fillId="0" borderId="22" xfId="0" applyNumberFormat="1" applyBorder="1"/>
    <xf numFmtId="14" fontId="0" fillId="0" borderId="23" xfId="0" applyNumberFormat="1" applyBorder="1"/>
    <xf numFmtId="14" fontId="0" fillId="0" borderId="24" xfId="0" applyNumberFormat="1" applyBorder="1"/>
    <xf numFmtId="14" fontId="0" fillId="0" borderId="25" xfId="0" applyNumberFormat="1" applyBorder="1"/>
    <xf numFmtId="14" fontId="0" fillId="0" borderId="26" xfId="0" applyNumberFormat="1" applyBorder="1"/>
    <xf numFmtId="14" fontId="0" fillId="0" borderId="27" xfId="0" applyNumberFormat="1" applyBorder="1"/>
    <xf numFmtId="0" fontId="1" fillId="0" borderId="0" xfId="1"/>
    <xf numFmtId="0" fontId="4" fillId="0" borderId="0" xfId="1" applyFont="1" applyFill="1" applyBorder="1" applyAlignment="1">
      <alignment horizontal="center"/>
    </xf>
    <xf numFmtId="0" fontId="0" fillId="0" borderId="13" xfId="0" applyNumberFormat="1" applyBorder="1"/>
    <xf numFmtId="14" fontId="0" fillId="0" borderId="28" xfId="0" applyNumberFormat="1" applyBorder="1"/>
    <xf numFmtId="14" fontId="0" fillId="0" borderId="29" xfId="0" applyNumberFormat="1" applyBorder="1"/>
    <xf numFmtId="14" fontId="0" fillId="0" borderId="30" xfId="0" applyNumberFormat="1" applyBorder="1"/>
    <xf numFmtId="0" fontId="3" fillId="0" borderId="0" xfId="1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167" fontId="0" fillId="0" borderId="33" xfId="0" applyNumberFormat="1" applyBorder="1"/>
    <xf numFmtId="167" fontId="0" fillId="0" borderId="34" xfId="0" applyNumberFormat="1" applyBorder="1"/>
    <xf numFmtId="167" fontId="0" fillId="0" borderId="22" xfId="0" applyNumberFormat="1" applyBorder="1"/>
    <xf numFmtId="16" fontId="0" fillId="0" borderId="23" xfId="0" applyNumberFormat="1" applyBorder="1"/>
    <xf numFmtId="16" fontId="0" fillId="0" borderId="26" xfId="0" applyNumberFormat="1" applyBorder="1"/>
    <xf numFmtId="167" fontId="0" fillId="0" borderId="27" xfId="0" applyNumberFormat="1" applyBorder="1"/>
    <xf numFmtId="0" fontId="4" fillId="0" borderId="0" xfId="1" applyFont="1" applyAlignment="1">
      <alignment horizontal="center"/>
    </xf>
    <xf numFmtId="0" fontId="2" fillId="5" borderId="1" xfId="0" applyFont="1" applyFill="1" applyBorder="1"/>
    <xf numFmtId="0" fontId="4" fillId="0" borderId="0" xfId="1" applyFont="1" applyAlignment="1"/>
    <xf numFmtId="0" fontId="4" fillId="0" borderId="0" xfId="1" applyFont="1" applyAlignment="1">
      <alignment horizont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F9DA1-C666-4340-8B94-D0379EE33B1F}">
  <dimension ref="B1:M14"/>
  <sheetViews>
    <sheetView showGridLines="0" tabSelected="1" workbookViewId="0">
      <selection activeCell="K6" sqref="K6"/>
    </sheetView>
  </sheetViews>
  <sheetFormatPr defaultRowHeight="15" x14ac:dyDescent="0.25"/>
  <cols>
    <col min="1" max="1" width="3.5703125" customWidth="1"/>
    <col min="2" max="4" width="15.140625" customWidth="1"/>
    <col min="5" max="5" width="11" customWidth="1"/>
    <col min="10" max="10" width="17" customWidth="1"/>
    <col min="11" max="11" width="14.7109375" customWidth="1"/>
    <col min="12" max="12" width="13.5703125" customWidth="1"/>
    <col min="13" max="13" width="12" customWidth="1"/>
  </cols>
  <sheetData>
    <row r="1" spans="2:13" ht="15.75" thickBot="1" x14ac:dyDescent="0.3"/>
    <row r="2" spans="2:13" ht="16.5" thickBot="1" x14ac:dyDescent="0.3">
      <c r="B2" s="12" t="s">
        <v>10</v>
      </c>
      <c r="C2" s="13"/>
      <c r="D2" s="13"/>
      <c r="E2" s="14"/>
      <c r="J2" s="46" t="s">
        <v>27</v>
      </c>
      <c r="K2" s="46"/>
      <c r="L2" s="46"/>
      <c r="M2" s="46"/>
    </row>
    <row r="3" spans="2:13" ht="15.75" thickBot="1" x14ac:dyDescent="0.3"/>
    <row r="4" spans="2:13" x14ac:dyDescent="0.25">
      <c r="B4" s="9" t="s">
        <v>1</v>
      </c>
      <c r="C4" s="10" t="s">
        <v>2</v>
      </c>
      <c r="D4" s="10" t="s">
        <v>3</v>
      </c>
      <c r="E4" s="11" t="s">
        <v>4</v>
      </c>
      <c r="J4" s="9" t="s">
        <v>1</v>
      </c>
      <c r="K4" s="10" t="s">
        <v>2</v>
      </c>
      <c r="L4" s="10" t="s">
        <v>3</v>
      </c>
      <c r="M4" s="11" t="s">
        <v>4</v>
      </c>
    </row>
    <row r="5" spans="2:13" ht="15.75" thickBot="1" x14ac:dyDescent="0.3">
      <c r="B5" s="4" t="s">
        <v>5</v>
      </c>
      <c r="C5" s="3">
        <v>43893</v>
      </c>
      <c r="D5" s="3">
        <v>44303</v>
      </c>
      <c r="E5" s="5">
        <f>D5-C5</f>
        <v>410</v>
      </c>
      <c r="J5" s="4" t="s">
        <v>5</v>
      </c>
      <c r="K5" s="38">
        <v>43893</v>
      </c>
      <c r="L5" s="38">
        <v>44303</v>
      </c>
      <c r="M5" s="5">
        <f>L5-K5</f>
        <v>410</v>
      </c>
    </row>
    <row r="6" spans="2:13" x14ac:dyDescent="0.25">
      <c r="B6" s="4" t="s">
        <v>6</v>
      </c>
      <c r="C6" s="3">
        <v>44000</v>
      </c>
      <c r="D6" s="3">
        <v>44425</v>
      </c>
      <c r="E6" s="5">
        <f t="shared" ref="E6:E9" si="0">D6-C6</f>
        <v>425</v>
      </c>
      <c r="J6" s="36" t="s">
        <v>6</v>
      </c>
      <c r="K6" s="39"/>
      <c r="L6" s="40"/>
      <c r="M6" s="25">
        <f t="shared" ref="M6:M9" si="1">L6-K6</f>
        <v>0</v>
      </c>
    </row>
    <row r="7" spans="2:13" x14ac:dyDescent="0.25">
      <c r="B7" s="4" t="s">
        <v>7</v>
      </c>
      <c r="C7" s="3">
        <v>43727</v>
      </c>
      <c r="D7" s="3">
        <v>44556</v>
      </c>
      <c r="E7" s="5">
        <f t="shared" si="0"/>
        <v>829</v>
      </c>
      <c r="J7" s="36" t="s">
        <v>7</v>
      </c>
      <c r="K7" s="41"/>
      <c r="L7" s="42"/>
      <c r="M7" s="25">
        <f t="shared" si="1"/>
        <v>0</v>
      </c>
    </row>
    <row r="8" spans="2:13" x14ac:dyDescent="0.25">
      <c r="B8" s="4" t="s">
        <v>8</v>
      </c>
      <c r="C8" s="3">
        <v>44116</v>
      </c>
      <c r="D8" s="3">
        <v>44427</v>
      </c>
      <c r="E8" s="5">
        <f t="shared" si="0"/>
        <v>311</v>
      </c>
      <c r="J8" s="36" t="s">
        <v>8</v>
      </c>
      <c r="K8" s="41"/>
      <c r="L8" s="42"/>
      <c r="M8" s="25">
        <f t="shared" si="1"/>
        <v>0</v>
      </c>
    </row>
    <row r="9" spans="2:13" ht="15.75" thickBot="1" x14ac:dyDescent="0.3">
      <c r="B9" s="6" t="s">
        <v>9</v>
      </c>
      <c r="C9" s="7">
        <v>44197</v>
      </c>
      <c r="D9" s="7">
        <v>44482</v>
      </c>
      <c r="E9" s="8">
        <f t="shared" si="0"/>
        <v>285</v>
      </c>
      <c r="J9" s="37" t="s">
        <v>9</v>
      </c>
      <c r="K9" s="43"/>
      <c r="L9" s="44"/>
      <c r="M9" s="25">
        <f t="shared" si="1"/>
        <v>0</v>
      </c>
    </row>
    <row r="14" spans="2:13" x14ac:dyDescent="0.25">
      <c r="K14" s="45"/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96F9D-FD34-43E3-84A9-161FC10A522E}">
  <dimension ref="B1:M9"/>
  <sheetViews>
    <sheetView showGridLines="0" workbookViewId="0">
      <selection activeCell="K6" sqref="K6"/>
    </sheetView>
  </sheetViews>
  <sheetFormatPr defaultRowHeight="15" x14ac:dyDescent="0.25"/>
  <cols>
    <col min="1" max="1" width="3.28515625" customWidth="1"/>
    <col min="2" max="2" width="13.140625" bestFit="1" customWidth="1"/>
    <col min="3" max="3" width="13.7109375" customWidth="1"/>
    <col min="4" max="4" width="12.5703125" customWidth="1"/>
    <col min="5" max="5" width="12.28515625" customWidth="1"/>
    <col min="6" max="6" width="11.140625" customWidth="1"/>
    <col min="7" max="7" width="10.28515625" customWidth="1"/>
    <col min="10" max="10" width="15.85546875" customWidth="1"/>
    <col min="11" max="11" width="15.28515625" customWidth="1"/>
    <col min="12" max="12" width="15.85546875" customWidth="1"/>
    <col min="13" max="13" width="14.28515625" customWidth="1"/>
  </cols>
  <sheetData>
    <row r="1" spans="2:13" ht="15.75" thickBot="1" x14ac:dyDescent="0.3"/>
    <row r="2" spans="2:13" ht="16.5" thickBot="1" x14ac:dyDescent="0.3">
      <c r="B2" s="12" t="s">
        <v>11</v>
      </c>
      <c r="C2" s="13"/>
      <c r="D2" s="13"/>
      <c r="E2" s="14"/>
      <c r="J2" s="46" t="s">
        <v>27</v>
      </c>
      <c r="K2" s="46"/>
      <c r="L2" s="46"/>
      <c r="M2" s="46"/>
    </row>
    <row r="3" spans="2:13" ht="15.75" thickBot="1" x14ac:dyDescent="0.3"/>
    <row r="4" spans="2:13" x14ac:dyDescent="0.25">
      <c r="B4" s="9" t="s">
        <v>1</v>
      </c>
      <c r="C4" s="10" t="s">
        <v>2</v>
      </c>
      <c r="D4" s="10" t="s">
        <v>3</v>
      </c>
      <c r="E4" s="11" t="s">
        <v>4</v>
      </c>
      <c r="J4" s="9" t="s">
        <v>1</v>
      </c>
      <c r="K4" s="10" t="s">
        <v>2</v>
      </c>
      <c r="L4" s="10" t="s">
        <v>3</v>
      </c>
      <c r="M4" s="11" t="s">
        <v>4</v>
      </c>
    </row>
    <row r="5" spans="2:13" ht="15.75" thickBot="1" x14ac:dyDescent="0.3">
      <c r="B5" s="4" t="s">
        <v>5</v>
      </c>
      <c r="C5" s="3">
        <v>43893</v>
      </c>
      <c r="D5" s="3">
        <v>44303</v>
      </c>
      <c r="E5" s="5">
        <f>DATEDIF(C5,D5,"D")</f>
        <v>410</v>
      </c>
      <c r="F5" s="1"/>
      <c r="G5" s="1"/>
      <c r="J5" s="4" t="s">
        <v>5</v>
      </c>
      <c r="K5" s="38">
        <v>43893</v>
      </c>
      <c r="L5" s="38">
        <v>44303</v>
      </c>
      <c r="M5" s="5">
        <f>DATEDIF(K5,L5,"D")</f>
        <v>410</v>
      </c>
    </row>
    <row r="6" spans="2:13" x14ac:dyDescent="0.25">
      <c r="B6" s="4" t="s">
        <v>6</v>
      </c>
      <c r="C6" s="3">
        <v>44000</v>
      </c>
      <c r="D6" s="3">
        <v>44425</v>
      </c>
      <c r="E6" s="5">
        <f t="shared" ref="E6:E9" si="0">DATEDIF(C6,D6,"D")</f>
        <v>425</v>
      </c>
      <c r="J6" s="36" t="s">
        <v>6</v>
      </c>
      <c r="K6" s="39"/>
      <c r="L6" s="40"/>
      <c r="M6" s="25">
        <f t="shared" ref="M6:M9" si="1">DATEDIF(K6,L6,"D")</f>
        <v>0</v>
      </c>
    </row>
    <row r="7" spans="2:13" x14ac:dyDescent="0.25">
      <c r="B7" s="4" t="s">
        <v>7</v>
      </c>
      <c r="C7" s="3">
        <v>43727</v>
      </c>
      <c r="D7" s="3">
        <v>44556</v>
      </c>
      <c r="E7" s="5">
        <f t="shared" si="0"/>
        <v>829</v>
      </c>
      <c r="J7" s="36" t="s">
        <v>7</v>
      </c>
      <c r="K7" s="41"/>
      <c r="L7" s="42"/>
      <c r="M7" s="25">
        <f t="shared" si="1"/>
        <v>0</v>
      </c>
    </row>
    <row r="8" spans="2:13" x14ac:dyDescent="0.25">
      <c r="B8" s="4" t="s">
        <v>8</v>
      </c>
      <c r="C8" s="3">
        <v>44116</v>
      </c>
      <c r="D8" s="3">
        <v>44427</v>
      </c>
      <c r="E8" s="5">
        <f t="shared" si="0"/>
        <v>311</v>
      </c>
      <c r="J8" s="36" t="s">
        <v>8</v>
      </c>
      <c r="K8" s="41"/>
      <c r="L8" s="42"/>
      <c r="M8" s="25">
        <f t="shared" si="1"/>
        <v>0</v>
      </c>
    </row>
    <row r="9" spans="2:13" ht="15.75" thickBot="1" x14ac:dyDescent="0.3">
      <c r="B9" s="6" t="s">
        <v>9</v>
      </c>
      <c r="C9" s="7">
        <v>44197</v>
      </c>
      <c r="D9" s="7">
        <v>44482</v>
      </c>
      <c r="E9" s="5">
        <f t="shared" si="0"/>
        <v>285</v>
      </c>
      <c r="J9" s="37" t="s">
        <v>9</v>
      </c>
      <c r="K9" s="43"/>
      <c r="L9" s="44"/>
      <c r="M9" s="25">
        <f t="shared" si="1"/>
        <v>0</v>
      </c>
    </row>
  </sheetData>
  <mergeCells count="2">
    <mergeCell ref="B2:E2"/>
    <mergeCell ref="J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308C0-D698-43A4-BCEA-3FCA6FED30CD}">
  <dimension ref="B1:M9"/>
  <sheetViews>
    <sheetView showGridLines="0" workbookViewId="0">
      <selection activeCell="K6" sqref="K6"/>
    </sheetView>
  </sheetViews>
  <sheetFormatPr defaultRowHeight="15" x14ac:dyDescent="0.25"/>
  <cols>
    <col min="1" max="1" width="3.7109375" customWidth="1"/>
    <col min="2" max="2" width="14.140625" customWidth="1"/>
    <col min="3" max="3" width="13.42578125" customWidth="1"/>
    <col min="4" max="4" width="13.7109375" customWidth="1"/>
    <col min="5" max="5" width="11.140625" customWidth="1"/>
    <col min="10" max="10" width="15" customWidth="1"/>
    <col min="11" max="11" width="15.42578125" customWidth="1"/>
    <col min="12" max="12" width="16" customWidth="1"/>
    <col min="13" max="13" width="17.140625" customWidth="1"/>
  </cols>
  <sheetData>
    <row r="1" spans="2:13" ht="15.75" thickBot="1" x14ac:dyDescent="0.3"/>
    <row r="2" spans="2:13" ht="16.5" thickBot="1" x14ac:dyDescent="0.3">
      <c r="B2" s="12" t="s">
        <v>12</v>
      </c>
      <c r="C2" s="13"/>
      <c r="D2" s="13"/>
      <c r="E2" s="14"/>
      <c r="J2" s="46" t="s">
        <v>27</v>
      </c>
      <c r="K2" s="46"/>
      <c r="L2" s="46"/>
      <c r="M2" s="46"/>
    </row>
    <row r="3" spans="2:13" ht="15.75" thickBot="1" x14ac:dyDescent="0.3"/>
    <row r="4" spans="2:13" x14ac:dyDescent="0.25">
      <c r="B4" s="9" t="s">
        <v>1</v>
      </c>
      <c r="C4" s="10" t="s">
        <v>2</v>
      </c>
      <c r="D4" s="10" t="s">
        <v>3</v>
      </c>
      <c r="E4" s="11" t="s">
        <v>4</v>
      </c>
      <c r="J4" s="9" t="s">
        <v>1</v>
      </c>
      <c r="K4" s="10" t="s">
        <v>2</v>
      </c>
      <c r="L4" s="10" t="s">
        <v>3</v>
      </c>
      <c r="M4" s="11" t="s">
        <v>4</v>
      </c>
    </row>
    <row r="5" spans="2:13" ht="15.75" thickBot="1" x14ac:dyDescent="0.3">
      <c r="B5" s="4" t="s">
        <v>5</v>
      </c>
      <c r="C5" s="3">
        <v>43893</v>
      </c>
      <c r="D5" s="3">
        <v>44303</v>
      </c>
      <c r="E5" s="5">
        <f>_xlfn.DAYS(D5,C5)</f>
        <v>410</v>
      </c>
      <c r="J5" s="4" t="s">
        <v>5</v>
      </c>
      <c r="K5" s="38">
        <v>43893</v>
      </c>
      <c r="L5" s="38">
        <v>44303</v>
      </c>
      <c r="M5" s="5">
        <f>_xlfn.DAYS(L5,K5)</f>
        <v>410</v>
      </c>
    </row>
    <row r="6" spans="2:13" x14ac:dyDescent="0.25">
      <c r="B6" s="4" t="s">
        <v>6</v>
      </c>
      <c r="C6" s="3">
        <v>44000</v>
      </c>
      <c r="D6" s="3">
        <v>44425</v>
      </c>
      <c r="E6" s="5">
        <f t="shared" ref="E6:E9" si="0">_xlfn.DAYS(D6,C6)</f>
        <v>425</v>
      </c>
      <c r="J6" s="36" t="s">
        <v>6</v>
      </c>
      <c r="K6" s="39"/>
      <c r="L6" s="40"/>
      <c r="M6" s="25">
        <f t="shared" ref="M6:M9" si="1">_xlfn.DAYS(L6,K6)</f>
        <v>0</v>
      </c>
    </row>
    <row r="7" spans="2:13" x14ac:dyDescent="0.25">
      <c r="B7" s="4" t="s">
        <v>7</v>
      </c>
      <c r="C7" s="3">
        <v>43727</v>
      </c>
      <c r="D7" s="3">
        <v>44556</v>
      </c>
      <c r="E7" s="5">
        <f t="shared" si="0"/>
        <v>829</v>
      </c>
      <c r="J7" s="36" t="s">
        <v>7</v>
      </c>
      <c r="K7" s="41"/>
      <c r="L7" s="42"/>
      <c r="M7" s="25">
        <f t="shared" si="1"/>
        <v>0</v>
      </c>
    </row>
    <row r="8" spans="2:13" x14ac:dyDescent="0.25">
      <c r="B8" s="4" t="s">
        <v>8</v>
      </c>
      <c r="C8" s="3">
        <v>44116</v>
      </c>
      <c r="D8" s="3">
        <v>44427</v>
      </c>
      <c r="E8" s="5">
        <f t="shared" si="0"/>
        <v>311</v>
      </c>
      <c r="J8" s="36" t="s">
        <v>8</v>
      </c>
      <c r="K8" s="41"/>
      <c r="L8" s="42"/>
      <c r="M8" s="25">
        <f t="shared" si="1"/>
        <v>0</v>
      </c>
    </row>
    <row r="9" spans="2:13" ht="15.75" thickBot="1" x14ac:dyDescent="0.3">
      <c r="B9" s="6" t="s">
        <v>9</v>
      </c>
      <c r="C9" s="7">
        <v>44197</v>
      </c>
      <c r="D9" s="7">
        <v>44482</v>
      </c>
      <c r="E9" s="5">
        <f t="shared" si="0"/>
        <v>285</v>
      </c>
      <c r="J9" s="37" t="s">
        <v>9</v>
      </c>
      <c r="K9" s="43"/>
      <c r="L9" s="44"/>
      <c r="M9" s="25">
        <f t="shared" si="1"/>
        <v>0</v>
      </c>
    </row>
  </sheetData>
  <mergeCells count="2">
    <mergeCell ref="B2:E2"/>
    <mergeCell ref="J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C75B2-6320-4572-80C8-6124C887A273}">
  <dimension ref="B1:M5"/>
  <sheetViews>
    <sheetView showGridLines="0" workbookViewId="0">
      <selection activeCell="M5" sqref="M5"/>
    </sheetView>
  </sheetViews>
  <sheetFormatPr defaultRowHeight="15" x14ac:dyDescent="0.25"/>
  <cols>
    <col min="1" max="1" width="3.85546875" customWidth="1"/>
    <col min="2" max="2" width="15.85546875" customWidth="1"/>
    <col min="3" max="3" width="13.85546875" customWidth="1"/>
    <col min="4" max="4" width="14.28515625" customWidth="1"/>
    <col min="5" max="5" width="10" bestFit="1" customWidth="1"/>
    <col min="10" max="10" width="15" customWidth="1"/>
    <col min="11" max="11" width="13.42578125" customWidth="1"/>
    <col min="12" max="12" width="14" customWidth="1"/>
    <col min="13" max="13" width="15.28515625" customWidth="1"/>
  </cols>
  <sheetData>
    <row r="1" spans="2:13" ht="15.75" thickBot="1" x14ac:dyDescent="0.3"/>
    <row r="2" spans="2:13" ht="16.5" thickBot="1" x14ac:dyDescent="0.3">
      <c r="B2" s="12" t="s">
        <v>13</v>
      </c>
      <c r="C2" s="13"/>
      <c r="D2" s="13"/>
      <c r="E2" s="14"/>
      <c r="J2" s="46" t="s">
        <v>28</v>
      </c>
      <c r="K2" s="46"/>
      <c r="L2" s="46"/>
      <c r="M2" s="46"/>
    </row>
    <row r="3" spans="2:13" ht="15.75" thickBot="1" x14ac:dyDescent="0.3"/>
    <row r="4" spans="2:13" x14ac:dyDescent="0.25">
      <c r="B4" s="9" t="s">
        <v>1</v>
      </c>
      <c r="C4" s="10" t="s">
        <v>2</v>
      </c>
      <c r="D4" s="10" t="s">
        <v>3</v>
      </c>
      <c r="E4" s="11" t="s">
        <v>4</v>
      </c>
      <c r="J4" s="9" t="s">
        <v>1</v>
      </c>
      <c r="K4" s="10" t="s">
        <v>2</v>
      </c>
      <c r="L4" s="10" t="s">
        <v>3</v>
      </c>
      <c r="M4" s="11" t="s">
        <v>4</v>
      </c>
    </row>
    <row r="5" spans="2:13" x14ac:dyDescent="0.25">
      <c r="B5" s="4" t="s">
        <v>5</v>
      </c>
      <c r="C5" s="3">
        <v>43893</v>
      </c>
      <c r="D5" s="3">
        <v>44303</v>
      </c>
      <c r="E5" s="5">
        <f>_xlfn.DAYS("17-4-2021","3-3-2020")</f>
        <v>410</v>
      </c>
      <c r="J5" s="4" t="s">
        <v>5</v>
      </c>
      <c r="K5" s="3">
        <v>43933</v>
      </c>
      <c r="L5" s="3">
        <v>44549</v>
      </c>
      <c r="M5" s="5"/>
    </row>
  </sheetData>
  <mergeCells count="2">
    <mergeCell ref="B2:E2"/>
    <mergeCell ref="J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C1D82-0B27-41F9-9B5B-65F8CEAE0752}">
  <dimension ref="B1:M6"/>
  <sheetViews>
    <sheetView showGridLines="0" workbookViewId="0">
      <selection activeCell="M5" sqref="M5"/>
    </sheetView>
  </sheetViews>
  <sheetFormatPr defaultRowHeight="15" x14ac:dyDescent="0.25"/>
  <cols>
    <col min="1" max="1" width="4.140625" customWidth="1"/>
    <col min="2" max="2" width="15.28515625" customWidth="1"/>
    <col min="3" max="3" width="12.85546875" customWidth="1"/>
    <col min="4" max="4" width="13.42578125" customWidth="1"/>
    <col min="5" max="5" width="11.42578125" customWidth="1"/>
    <col min="10" max="10" width="15.28515625" customWidth="1"/>
    <col min="11" max="11" width="16.7109375" customWidth="1"/>
    <col min="12" max="12" width="14.28515625" customWidth="1"/>
    <col min="13" max="13" width="15.85546875" customWidth="1"/>
  </cols>
  <sheetData>
    <row r="1" spans="2:13" ht="15.75" thickBot="1" x14ac:dyDescent="0.3"/>
    <row r="2" spans="2:13" ht="16.5" thickBot="1" x14ac:dyDescent="0.3">
      <c r="B2" s="12" t="s">
        <v>14</v>
      </c>
      <c r="C2" s="13"/>
      <c r="D2" s="13"/>
      <c r="E2" s="14"/>
      <c r="J2" s="46" t="s">
        <v>28</v>
      </c>
      <c r="K2" s="46"/>
      <c r="L2" s="46"/>
      <c r="M2" s="46"/>
    </row>
    <row r="3" spans="2:13" ht="15.75" thickBot="1" x14ac:dyDescent="0.3"/>
    <row r="4" spans="2:13" x14ac:dyDescent="0.25">
      <c r="B4" s="9" t="s">
        <v>1</v>
      </c>
      <c r="C4" s="10" t="s">
        <v>2</v>
      </c>
      <c r="D4" s="10" t="s">
        <v>3</v>
      </c>
      <c r="E4" s="11" t="s">
        <v>4</v>
      </c>
      <c r="J4" s="9" t="s">
        <v>1</v>
      </c>
      <c r="K4" s="10" t="s">
        <v>2</v>
      </c>
      <c r="L4" s="10" t="s">
        <v>3</v>
      </c>
      <c r="M4" s="11" t="s">
        <v>4</v>
      </c>
    </row>
    <row r="5" spans="2:13" ht="15.75" thickBot="1" x14ac:dyDescent="0.3">
      <c r="B5" s="6" t="s">
        <v>5</v>
      </c>
      <c r="C5" s="7">
        <v>43893</v>
      </c>
      <c r="D5" s="7">
        <v>44303</v>
      </c>
      <c r="E5" s="8">
        <f>DATE(2021,4,17)-DATE(2020,3,3)</f>
        <v>410</v>
      </c>
      <c r="J5" s="6" t="s">
        <v>5</v>
      </c>
      <c r="K5" s="7">
        <v>43619</v>
      </c>
      <c r="L5" s="7">
        <v>44886</v>
      </c>
      <c r="M5" s="8"/>
    </row>
    <row r="6" spans="2:13" x14ac:dyDescent="0.25">
      <c r="B6" s="1"/>
      <c r="C6" s="1"/>
    </row>
  </sheetData>
  <mergeCells count="2">
    <mergeCell ref="B2:E2"/>
    <mergeCell ref="J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0B913-62FF-4D3F-BF89-C01AB5674730}">
  <dimension ref="B1:R20"/>
  <sheetViews>
    <sheetView showGridLines="0" workbookViewId="0">
      <selection activeCell="K6" sqref="K6"/>
    </sheetView>
  </sheetViews>
  <sheetFormatPr defaultRowHeight="15" x14ac:dyDescent="0.25"/>
  <cols>
    <col min="1" max="1" width="3.85546875" customWidth="1"/>
    <col min="2" max="2" width="16" customWidth="1"/>
    <col min="3" max="3" width="13.5703125" customWidth="1"/>
    <col min="4" max="4" width="23.28515625" customWidth="1"/>
    <col min="5" max="5" width="12.28515625" customWidth="1"/>
    <col min="10" max="10" width="14.5703125" customWidth="1"/>
    <col min="11" max="11" width="12.42578125" customWidth="1"/>
    <col min="12" max="12" width="23.85546875" customWidth="1"/>
    <col min="13" max="13" width="1.5703125" customWidth="1"/>
  </cols>
  <sheetData>
    <row r="1" spans="2:18" ht="15.75" thickBot="1" x14ac:dyDescent="0.3"/>
    <row r="2" spans="2:18" ht="15.75" thickBot="1" x14ac:dyDescent="0.3">
      <c r="B2" s="12" t="s">
        <v>18</v>
      </c>
      <c r="C2" s="13"/>
      <c r="D2" s="14"/>
      <c r="E2" s="15"/>
      <c r="J2" s="12" t="s">
        <v>18</v>
      </c>
      <c r="K2" s="13"/>
      <c r="L2" s="14"/>
    </row>
    <row r="3" spans="2:18" ht="15.75" thickBot="1" x14ac:dyDescent="0.3"/>
    <row r="4" spans="2:18" x14ac:dyDescent="0.25">
      <c r="B4" s="9" t="s">
        <v>1</v>
      </c>
      <c r="C4" s="10" t="s">
        <v>16</v>
      </c>
      <c r="D4" s="11" t="s">
        <v>17</v>
      </c>
      <c r="J4" s="9" t="s">
        <v>1</v>
      </c>
      <c r="K4" s="10" t="s">
        <v>16</v>
      </c>
      <c r="L4" s="11" t="s">
        <v>17</v>
      </c>
    </row>
    <row r="5" spans="2:18" ht="15.75" thickBot="1" x14ac:dyDescent="0.3">
      <c r="B5" s="4" t="s">
        <v>5</v>
      </c>
      <c r="C5" s="3">
        <v>44623</v>
      </c>
      <c r="D5" s="16">
        <f ca="1">C5-TODAY()</f>
        <v>255</v>
      </c>
      <c r="J5" s="4" t="s">
        <v>5</v>
      </c>
      <c r="K5" s="38">
        <v>44623</v>
      </c>
      <c r="L5" s="16">
        <f ca="1">K5-TODAY()</f>
        <v>255</v>
      </c>
    </row>
    <row r="6" spans="2:18" x14ac:dyDescent="0.25">
      <c r="B6" s="4" t="s">
        <v>6</v>
      </c>
      <c r="C6" s="3">
        <v>44730</v>
      </c>
      <c r="D6" s="16">
        <f t="shared" ref="D6:D9" ca="1" si="0">C6-TODAY()</f>
        <v>362</v>
      </c>
      <c r="J6" s="36" t="s">
        <v>6</v>
      </c>
      <c r="K6" s="48"/>
      <c r="L6" s="47">
        <f t="shared" ref="L6:L9" ca="1" si="1">K6-TODAY()</f>
        <v>-44368</v>
      </c>
      <c r="N6" s="51" t="s">
        <v>29</v>
      </c>
      <c r="O6" s="51"/>
      <c r="P6" s="51"/>
      <c r="Q6" s="51"/>
      <c r="R6" s="51"/>
    </row>
    <row r="7" spans="2:18" x14ac:dyDescent="0.25">
      <c r="B7" s="4" t="s">
        <v>7</v>
      </c>
      <c r="C7" s="3">
        <v>44458</v>
      </c>
      <c r="D7" s="16">
        <f t="shared" ca="1" si="0"/>
        <v>90</v>
      </c>
      <c r="J7" s="36" t="s">
        <v>7</v>
      </c>
      <c r="K7" s="49"/>
      <c r="L7" s="47">
        <f t="shared" ca="1" si="1"/>
        <v>-44368</v>
      </c>
    </row>
    <row r="8" spans="2:18" x14ac:dyDescent="0.25">
      <c r="B8" s="4" t="s">
        <v>8</v>
      </c>
      <c r="C8" s="3">
        <v>45211</v>
      </c>
      <c r="D8" s="16">
        <f t="shared" ca="1" si="0"/>
        <v>843</v>
      </c>
      <c r="J8" s="36" t="s">
        <v>8</v>
      </c>
      <c r="K8" s="49"/>
      <c r="L8" s="47">
        <f t="shared" ca="1" si="1"/>
        <v>-44368</v>
      </c>
    </row>
    <row r="9" spans="2:18" ht="15.75" thickBot="1" x14ac:dyDescent="0.3">
      <c r="B9" s="6" t="s">
        <v>9</v>
      </c>
      <c r="C9" s="7">
        <v>44562</v>
      </c>
      <c r="D9" s="16">
        <f t="shared" ca="1" si="0"/>
        <v>194</v>
      </c>
      <c r="J9" s="37" t="s">
        <v>9</v>
      </c>
      <c r="K9" s="50"/>
      <c r="L9" s="47">
        <f t="shared" ca="1" si="1"/>
        <v>-44368</v>
      </c>
    </row>
    <row r="12" spans="2:18" ht="15.75" thickBot="1" x14ac:dyDescent="0.3"/>
    <row r="13" spans="2:18" ht="15.75" thickBot="1" x14ac:dyDescent="0.3">
      <c r="B13" s="12" t="s">
        <v>19</v>
      </c>
      <c r="C13" s="13"/>
      <c r="D13" s="14"/>
      <c r="J13" s="12" t="s">
        <v>19</v>
      </c>
      <c r="K13" s="13"/>
      <c r="L13" s="14"/>
    </row>
    <row r="14" spans="2:18" ht="15.75" thickBot="1" x14ac:dyDescent="0.3"/>
    <row r="15" spans="2:18" x14ac:dyDescent="0.25">
      <c r="B15" s="9" t="s">
        <v>1</v>
      </c>
      <c r="C15" s="10" t="s">
        <v>2</v>
      </c>
      <c r="D15" s="11" t="s">
        <v>15</v>
      </c>
      <c r="J15" s="9" t="s">
        <v>1</v>
      </c>
      <c r="K15" s="10" t="s">
        <v>2</v>
      </c>
      <c r="L15" s="11" t="s">
        <v>15</v>
      </c>
    </row>
    <row r="16" spans="2:18" ht="15.75" thickBot="1" x14ac:dyDescent="0.3">
      <c r="B16" s="4" t="s">
        <v>5</v>
      </c>
      <c r="C16" s="3">
        <v>43893</v>
      </c>
      <c r="D16" s="16">
        <f ca="1">TODAY()-C16</f>
        <v>475</v>
      </c>
      <c r="J16" s="4" t="s">
        <v>5</v>
      </c>
      <c r="K16" s="38">
        <v>43893</v>
      </c>
      <c r="L16" s="16">
        <f ca="1">TODAY()-K16</f>
        <v>475</v>
      </c>
    </row>
    <row r="17" spans="2:18" x14ac:dyDescent="0.25">
      <c r="B17" s="4" t="s">
        <v>6</v>
      </c>
      <c r="C17" s="3">
        <v>44000</v>
      </c>
      <c r="D17" s="16">
        <f t="shared" ref="D17:D20" ca="1" si="2">TODAY()-C17</f>
        <v>368</v>
      </c>
      <c r="J17" s="36" t="s">
        <v>6</v>
      </c>
      <c r="K17" s="48"/>
      <c r="L17" s="47">
        <f t="shared" ref="L17:L20" ca="1" si="3">TODAY()-K17</f>
        <v>44368</v>
      </c>
      <c r="N17" s="51" t="s">
        <v>30</v>
      </c>
      <c r="O17" s="51"/>
      <c r="P17" s="51"/>
      <c r="Q17" s="51"/>
      <c r="R17" s="51"/>
    </row>
    <row r="18" spans="2:18" x14ac:dyDescent="0.25">
      <c r="B18" s="4" t="s">
        <v>7</v>
      </c>
      <c r="C18" s="3">
        <v>43727</v>
      </c>
      <c r="D18" s="16">
        <f t="shared" ca="1" si="2"/>
        <v>641</v>
      </c>
      <c r="J18" s="36" t="s">
        <v>7</v>
      </c>
      <c r="K18" s="49"/>
      <c r="L18" s="47">
        <f t="shared" ca="1" si="3"/>
        <v>44368</v>
      </c>
    </row>
    <row r="19" spans="2:18" x14ac:dyDescent="0.25">
      <c r="B19" s="4" t="s">
        <v>8</v>
      </c>
      <c r="C19" s="3">
        <v>44116</v>
      </c>
      <c r="D19" s="16">
        <f t="shared" ca="1" si="2"/>
        <v>252</v>
      </c>
      <c r="J19" s="36" t="s">
        <v>8</v>
      </c>
      <c r="K19" s="49"/>
      <c r="L19" s="47">
        <f t="shared" ca="1" si="3"/>
        <v>44368</v>
      </c>
    </row>
    <row r="20" spans="2:18" ht="15.75" thickBot="1" x14ac:dyDescent="0.3">
      <c r="B20" s="6" t="s">
        <v>9</v>
      </c>
      <c r="C20" s="7">
        <v>44197</v>
      </c>
      <c r="D20" s="16">
        <f t="shared" ca="1" si="2"/>
        <v>171</v>
      </c>
      <c r="J20" s="37" t="s">
        <v>9</v>
      </c>
      <c r="K20" s="50"/>
      <c r="L20" s="47">
        <f t="shared" ca="1" si="3"/>
        <v>44368</v>
      </c>
    </row>
  </sheetData>
  <mergeCells count="6">
    <mergeCell ref="N17:R17"/>
    <mergeCell ref="B2:D2"/>
    <mergeCell ref="B13:D13"/>
    <mergeCell ref="J2:L2"/>
    <mergeCell ref="J13:L13"/>
    <mergeCell ref="N6:R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FBF66-243B-4689-8346-9A19473AF37C}">
  <dimension ref="B1:N12"/>
  <sheetViews>
    <sheetView showGridLines="0" workbookViewId="0">
      <selection activeCell="K6" sqref="K6"/>
    </sheetView>
  </sheetViews>
  <sheetFormatPr defaultRowHeight="15" x14ac:dyDescent="0.25"/>
  <cols>
    <col min="1" max="1" width="4.140625" customWidth="1"/>
    <col min="2" max="2" width="15.7109375" customWidth="1"/>
    <col min="3" max="3" width="13" customWidth="1"/>
    <col min="4" max="4" width="14" customWidth="1"/>
    <col min="5" max="5" width="25.85546875" customWidth="1"/>
    <col min="6" max="6" width="22.85546875" customWidth="1"/>
    <col min="10" max="10" width="16.85546875" customWidth="1"/>
    <col min="11" max="11" width="19.28515625" customWidth="1"/>
    <col min="12" max="12" width="18.28515625" customWidth="1"/>
    <col min="13" max="13" width="22" customWidth="1"/>
    <col min="14" max="14" width="21" customWidth="1"/>
  </cols>
  <sheetData>
    <row r="1" spans="2:14" ht="15.75" thickBot="1" x14ac:dyDescent="0.3"/>
    <row r="2" spans="2:14" ht="16.5" thickBot="1" x14ac:dyDescent="0.3">
      <c r="B2" s="12" t="s">
        <v>20</v>
      </c>
      <c r="C2" s="13"/>
      <c r="D2" s="13"/>
      <c r="E2" s="13"/>
      <c r="F2" s="14"/>
      <c r="J2" s="61" t="s">
        <v>31</v>
      </c>
      <c r="K2" s="61"/>
      <c r="L2" s="61"/>
      <c r="M2" s="61"/>
      <c r="N2" s="61"/>
    </row>
    <row r="3" spans="2:14" ht="15.75" thickBot="1" x14ac:dyDescent="0.3"/>
    <row r="4" spans="2:14" ht="90.75" customHeight="1" x14ac:dyDescent="0.25">
      <c r="B4" s="22" t="s">
        <v>1</v>
      </c>
      <c r="C4" s="23" t="s">
        <v>2</v>
      </c>
      <c r="D4" s="23" t="s">
        <v>3</v>
      </c>
      <c r="E4" s="26" t="s">
        <v>21</v>
      </c>
      <c r="F4" s="24" t="s">
        <v>22</v>
      </c>
      <c r="G4" s="1"/>
      <c r="I4" s="1"/>
      <c r="J4" s="52" t="s">
        <v>1</v>
      </c>
      <c r="K4" s="26" t="s">
        <v>2</v>
      </c>
      <c r="L4" s="26" t="s">
        <v>3</v>
      </c>
      <c r="M4" s="26" t="s">
        <v>21</v>
      </c>
      <c r="N4" s="24" t="s">
        <v>22</v>
      </c>
    </row>
    <row r="5" spans="2:14" ht="15.75" thickBot="1" x14ac:dyDescent="0.3">
      <c r="B5" s="4" t="s">
        <v>5</v>
      </c>
      <c r="C5" s="3">
        <v>43893</v>
      </c>
      <c r="D5" s="3">
        <v>44303</v>
      </c>
      <c r="E5" s="2">
        <f>D5-C5</f>
        <v>410</v>
      </c>
      <c r="F5" s="5">
        <f>NETWORKDAYS(C5,D5,$C$11:$F$12)</f>
        <v>294</v>
      </c>
      <c r="I5" s="1"/>
      <c r="J5" s="4" t="s">
        <v>5</v>
      </c>
      <c r="K5" s="38">
        <v>43893</v>
      </c>
      <c r="L5" s="38">
        <v>44303</v>
      </c>
      <c r="M5" s="2">
        <f>L5-K5</f>
        <v>410</v>
      </c>
      <c r="N5" s="5">
        <f>NETWORKDAYS(K5,L5,$C$11:$F$12)</f>
        <v>294</v>
      </c>
    </row>
    <row r="6" spans="2:14" x14ac:dyDescent="0.25">
      <c r="B6" s="4" t="s">
        <v>6</v>
      </c>
      <c r="C6" s="3">
        <v>44000</v>
      </c>
      <c r="D6" s="3">
        <v>44425</v>
      </c>
      <c r="E6" s="2">
        <f t="shared" ref="E6:E9" si="0">D6-C6</f>
        <v>425</v>
      </c>
      <c r="F6" s="5">
        <f t="shared" ref="F6:F9" si="1">NETWORKDAYS(C6,D6,$C$11:$F$12)</f>
        <v>304</v>
      </c>
      <c r="I6" s="1"/>
      <c r="J6" s="36" t="s">
        <v>6</v>
      </c>
      <c r="K6" s="39"/>
      <c r="L6" s="40"/>
      <c r="M6" s="53">
        <f t="shared" ref="M6:M9" si="2">L6-K6</f>
        <v>0</v>
      </c>
      <c r="N6" s="5">
        <f t="shared" ref="N6:N9" si="3">NETWORKDAYS(K6,L6,$C$11:$F$12)</f>
        <v>0</v>
      </c>
    </row>
    <row r="7" spans="2:14" x14ac:dyDescent="0.25">
      <c r="B7" s="4" t="s">
        <v>7</v>
      </c>
      <c r="C7" s="3">
        <v>43727</v>
      </c>
      <c r="D7" s="3">
        <v>44556</v>
      </c>
      <c r="E7" s="2">
        <f t="shared" si="0"/>
        <v>829</v>
      </c>
      <c r="F7" s="5">
        <f t="shared" si="1"/>
        <v>589</v>
      </c>
      <c r="I7" s="1"/>
      <c r="J7" s="36" t="s">
        <v>7</v>
      </c>
      <c r="K7" s="41"/>
      <c r="L7" s="42"/>
      <c r="M7" s="53">
        <f t="shared" si="2"/>
        <v>0</v>
      </c>
      <c r="N7" s="5">
        <f t="shared" si="3"/>
        <v>0</v>
      </c>
    </row>
    <row r="8" spans="2:14" x14ac:dyDescent="0.25">
      <c r="B8" s="4" t="s">
        <v>8</v>
      </c>
      <c r="C8" s="3">
        <v>44116</v>
      </c>
      <c r="D8" s="3">
        <v>44427</v>
      </c>
      <c r="E8" s="2">
        <f t="shared" si="0"/>
        <v>311</v>
      </c>
      <c r="F8" s="5">
        <f t="shared" si="1"/>
        <v>224</v>
      </c>
      <c r="I8" s="1"/>
      <c r="J8" s="36" t="s">
        <v>8</v>
      </c>
      <c r="K8" s="41"/>
      <c r="L8" s="42"/>
      <c r="M8" s="53">
        <f t="shared" si="2"/>
        <v>0</v>
      </c>
      <c r="N8" s="5">
        <f t="shared" si="3"/>
        <v>0</v>
      </c>
    </row>
    <row r="9" spans="2:14" ht="15.75" thickBot="1" x14ac:dyDescent="0.3">
      <c r="B9" s="6" t="s">
        <v>9</v>
      </c>
      <c r="C9" s="7">
        <v>44197</v>
      </c>
      <c r="D9" s="7">
        <v>44482</v>
      </c>
      <c r="E9" s="27">
        <f t="shared" si="0"/>
        <v>285</v>
      </c>
      <c r="F9" s="5">
        <f t="shared" si="1"/>
        <v>204</v>
      </c>
      <c r="J9" s="37" t="s">
        <v>9</v>
      </c>
      <c r="K9" s="43"/>
      <c r="L9" s="44"/>
      <c r="M9" s="54">
        <f t="shared" si="2"/>
        <v>0</v>
      </c>
      <c r="N9" s="5">
        <f t="shared" si="3"/>
        <v>0</v>
      </c>
    </row>
    <row r="10" spans="2:14" ht="15.75" thickBot="1" x14ac:dyDescent="0.3"/>
    <row r="11" spans="2:14" x14ac:dyDescent="0.25">
      <c r="B11" s="28" t="s">
        <v>0</v>
      </c>
      <c r="C11" s="17">
        <v>43466</v>
      </c>
      <c r="D11" s="17">
        <v>43616</v>
      </c>
      <c r="E11" s="17">
        <v>43714</v>
      </c>
      <c r="F11" s="18">
        <v>44525</v>
      </c>
      <c r="J11" s="28" t="s">
        <v>0</v>
      </c>
      <c r="K11" s="17">
        <v>43466</v>
      </c>
      <c r="L11" s="55">
        <v>43616</v>
      </c>
      <c r="M11" s="57"/>
      <c r="N11" s="58"/>
    </row>
    <row r="12" spans="2:14" ht="15.75" thickBot="1" x14ac:dyDescent="0.3">
      <c r="B12" s="29"/>
      <c r="C12" s="19">
        <v>43483</v>
      </c>
      <c r="D12" s="19">
        <v>43651</v>
      </c>
      <c r="E12" s="20">
        <v>44511</v>
      </c>
      <c r="F12" s="21">
        <v>44554</v>
      </c>
      <c r="J12" s="29"/>
      <c r="K12" s="19">
        <v>43483</v>
      </c>
      <c r="L12" s="56">
        <v>43651</v>
      </c>
      <c r="M12" s="59"/>
      <c r="N12" s="60"/>
    </row>
  </sheetData>
  <mergeCells count="4">
    <mergeCell ref="B11:B12"/>
    <mergeCell ref="B2:F2"/>
    <mergeCell ref="J11:J12"/>
    <mergeCell ref="J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579E7-E551-4629-AAEF-D96DE469C3C1}">
  <dimension ref="B1:M30"/>
  <sheetViews>
    <sheetView showGridLines="0" workbookViewId="0">
      <selection activeCell="C22" sqref="C22"/>
    </sheetView>
  </sheetViews>
  <sheetFormatPr defaultRowHeight="15" x14ac:dyDescent="0.25"/>
  <cols>
    <col min="1" max="1" width="4" customWidth="1"/>
    <col min="2" max="2" width="14.5703125" customWidth="1"/>
    <col min="3" max="3" width="17.140625" customWidth="1"/>
    <col min="4" max="4" width="17.28515625" customWidth="1"/>
    <col min="5" max="5" width="20" customWidth="1"/>
    <col min="6" max="6" width="21" customWidth="1"/>
    <col min="7" max="7" width="2.28515625" customWidth="1"/>
    <col min="10" max="10" width="15.42578125" customWidth="1"/>
    <col min="11" max="11" width="16.140625" customWidth="1"/>
    <col min="12" max="12" width="16.28515625" customWidth="1"/>
    <col min="13" max="13" width="20" customWidth="1"/>
    <col min="14" max="14" width="23.140625" customWidth="1"/>
  </cols>
  <sheetData>
    <row r="1" spans="2:8" ht="15.75" customHeight="1" thickBot="1" x14ac:dyDescent="0.3"/>
    <row r="2" spans="2:8" ht="16.5" customHeight="1" thickBot="1" x14ac:dyDescent="0.3">
      <c r="B2" s="12" t="s">
        <v>26</v>
      </c>
      <c r="C2" s="13"/>
      <c r="D2" s="13"/>
      <c r="E2" s="13"/>
      <c r="F2" s="14"/>
    </row>
    <row r="3" spans="2:8" ht="15.75" thickBot="1" x14ac:dyDescent="0.3"/>
    <row r="4" spans="2:8" ht="42.75" customHeight="1" x14ac:dyDescent="0.25">
      <c r="B4" s="22" t="s">
        <v>1</v>
      </c>
      <c r="C4" s="23" t="s">
        <v>2</v>
      </c>
      <c r="D4" s="23" t="s">
        <v>3</v>
      </c>
      <c r="E4" s="26" t="s">
        <v>21</v>
      </c>
      <c r="F4" s="24" t="s">
        <v>22</v>
      </c>
    </row>
    <row r="5" spans="2:8" x14ac:dyDescent="0.25">
      <c r="B5" s="4" t="s">
        <v>5</v>
      </c>
      <c r="C5" s="3">
        <v>43893</v>
      </c>
      <c r="D5" s="3">
        <v>44303</v>
      </c>
      <c r="E5" s="2">
        <f>D5-C5</f>
        <v>410</v>
      </c>
      <c r="F5" s="5">
        <f>NETWORKDAYS.INTL(C5,D5,7,$C$11:$F$12)</f>
        <v>293</v>
      </c>
      <c r="H5" s="1"/>
    </row>
    <row r="6" spans="2:8" x14ac:dyDescent="0.25">
      <c r="B6" s="4" t="s">
        <v>6</v>
      </c>
      <c r="C6" s="3">
        <v>44000</v>
      </c>
      <c r="D6" s="3">
        <v>44425</v>
      </c>
      <c r="E6" s="2">
        <f t="shared" ref="E6:E9" si="0">D6-C6</f>
        <v>425</v>
      </c>
      <c r="F6" s="5">
        <f t="shared" ref="F6:F9" si="1">NETWORKDAYS.INTL(C6,D6,7,$C$11:$F$12)</f>
        <v>304</v>
      </c>
      <c r="H6" s="1"/>
    </row>
    <row r="7" spans="2:8" x14ac:dyDescent="0.25">
      <c r="B7" s="4" t="s">
        <v>7</v>
      </c>
      <c r="C7" s="3">
        <v>43727</v>
      </c>
      <c r="D7" s="3">
        <v>44556</v>
      </c>
      <c r="E7" s="2">
        <f t="shared" si="0"/>
        <v>829</v>
      </c>
      <c r="F7" s="5">
        <f t="shared" si="1"/>
        <v>590</v>
      </c>
      <c r="H7" s="1"/>
    </row>
    <row r="8" spans="2:8" x14ac:dyDescent="0.25">
      <c r="B8" s="4" t="s">
        <v>8</v>
      </c>
      <c r="C8" s="3">
        <v>44116</v>
      </c>
      <c r="D8" s="3">
        <v>44427</v>
      </c>
      <c r="E8" s="2">
        <f t="shared" si="0"/>
        <v>311</v>
      </c>
      <c r="F8" s="5">
        <f t="shared" si="1"/>
        <v>224</v>
      </c>
      <c r="H8" s="1"/>
    </row>
    <row r="9" spans="2:8" ht="15.75" thickBot="1" x14ac:dyDescent="0.3">
      <c r="B9" s="6" t="s">
        <v>9</v>
      </c>
      <c r="C9" s="7">
        <v>44197</v>
      </c>
      <c r="D9" s="7">
        <v>44482</v>
      </c>
      <c r="E9" s="27">
        <f t="shared" si="0"/>
        <v>285</v>
      </c>
      <c r="F9" s="5">
        <f t="shared" si="1"/>
        <v>204</v>
      </c>
    </row>
    <row r="10" spans="2:8" ht="15.75" thickBot="1" x14ac:dyDescent="0.3"/>
    <row r="11" spans="2:8" x14ac:dyDescent="0.25">
      <c r="B11" s="30" t="s">
        <v>0</v>
      </c>
      <c r="C11" s="17">
        <v>43466</v>
      </c>
      <c r="D11" s="17">
        <v>43616</v>
      </c>
      <c r="E11" s="17">
        <v>43714</v>
      </c>
      <c r="F11" s="18">
        <v>44525</v>
      </c>
    </row>
    <row r="12" spans="2:8" ht="15.75" thickBot="1" x14ac:dyDescent="0.3">
      <c r="B12" s="31"/>
      <c r="C12" s="19">
        <v>43483</v>
      </c>
      <c r="D12" s="19">
        <v>43651</v>
      </c>
      <c r="E12" s="20">
        <v>44511</v>
      </c>
      <c r="F12" s="21">
        <v>44554</v>
      </c>
    </row>
    <row r="13" spans="2:8" ht="15.75" thickBot="1" x14ac:dyDescent="0.3"/>
    <row r="14" spans="2:8" ht="15.75" thickBot="1" x14ac:dyDescent="0.3">
      <c r="C14" s="35" t="s">
        <v>23</v>
      </c>
      <c r="D14" s="33" t="s">
        <v>24</v>
      </c>
      <c r="E14" s="34" t="s">
        <v>25</v>
      </c>
    </row>
    <row r="19" spans="2:13" ht="15.75" thickBot="1" x14ac:dyDescent="0.3"/>
    <row r="20" spans="2:13" ht="45" x14ac:dyDescent="0.25">
      <c r="B20" s="22" t="s">
        <v>1</v>
      </c>
      <c r="C20" s="23" t="s">
        <v>2</v>
      </c>
      <c r="D20" s="23" t="s">
        <v>3</v>
      </c>
      <c r="E20" s="26" t="s">
        <v>21</v>
      </c>
      <c r="F20" s="24" t="s">
        <v>22</v>
      </c>
    </row>
    <row r="21" spans="2:13" ht="15.75" customHeight="1" thickBot="1" x14ac:dyDescent="0.3">
      <c r="B21" s="4" t="s">
        <v>5</v>
      </c>
      <c r="C21" s="38">
        <v>43893</v>
      </c>
      <c r="D21" s="38">
        <v>44303</v>
      </c>
      <c r="E21" s="2">
        <f>D21-C21</f>
        <v>410</v>
      </c>
      <c r="F21" s="5">
        <f>NETWORKDAYS.INTL(C21,D21,7,$C$11:$F$12)</f>
        <v>293</v>
      </c>
      <c r="I21" s="63"/>
      <c r="J21" s="63"/>
      <c r="K21" s="63"/>
      <c r="L21" s="63"/>
    </row>
    <row r="22" spans="2:13" ht="15" customHeight="1" x14ac:dyDescent="0.25">
      <c r="B22" s="36" t="s">
        <v>6</v>
      </c>
      <c r="C22" s="39"/>
      <c r="D22" s="40"/>
      <c r="E22" s="53">
        <f t="shared" ref="E22:E25" si="2">D22-C22</f>
        <v>0</v>
      </c>
      <c r="F22" s="5">
        <f t="shared" ref="F22:F25" si="3">NETWORKDAYS.INTL(C22,D22,7,$C$11:$F$12)</f>
        <v>0</v>
      </c>
      <c r="H22" s="64" t="s">
        <v>34</v>
      </c>
      <c r="I22" s="64"/>
      <c r="J22" s="64"/>
      <c r="K22" s="64"/>
      <c r="L22" s="64"/>
      <c r="M22" s="64"/>
    </row>
    <row r="23" spans="2:13" ht="15" customHeight="1" x14ac:dyDescent="0.25">
      <c r="B23" s="36" t="s">
        <v>7</v>
      </c>
      <c r="C23" s="41"/>
      <c r="D23" s="42"/>
      <c r="E23" s="53">
        <f t="shared" si="2"/>
        <v>0</v>
      </c>
      <c r="F23" s="5">
        <f t="shared" si="3"/>
        <v>0</v>
      </c>
      <c r="H23" s="64"/>
      <c r="I23" s="64"/>
      <c r="J23" s="64"/>
      <c r="K23" s="64"/>
      <c r="L23" s="64"/>
      <c r="M23" s="64"/>
    </row>
    <row r="24" spans="2:13" x14ac:dyDescent="0.25">
      <c r="B24" s="36" t="s">
        <v>8</v>
      </c>
      <c r="C24" s="41"/>
      <c r="D24" s="42"/>
      <c r="E24" s="53">
        <f t="shared" si="2"/>
        <v>0</v>
      </c>
      <c r="F24" s="5">
        <f t="shared" si="3"/>
        <v>0</v>
      </c>
    </row>
    <row r="25" spans="2:13" ht="15.75" thickBot="1" x14ac:dyDescent="0.3">
      <c r="B25" s="37" t="s">
        <v>9</v>
      </c>
      <c r="C25" s="43"/>
      <c r="D25" s="44"/>
      <c r="E25" s="54">
        <f t="shared" si="2"/>
        <v>0</v>
      </c>
      <c r="F25" s="5">
        <f t="shared" si="3"/>
        <v>0</v>
      </c>
    </row>
    <row r="26" spans="2:13" ht="15.75" thickBot="1" x14ac:dyDescent="0.3"/>
    <row r="27" spans="2:13" x14ac:dyDescent="0.25">
      <c r="B27" s="30" t="s">
        <v>0</v>
      </c>
      <c r="C27" s="17">
        <v>43466</v>
      </c>
      <c r="D27" s="55">
        <v>43616</v>
      </c>
      <c r="E27" s="57"/>
      <c r="F27" s="58"/>
    </row>
    <row r="28" spans="2:13" ht="15.75" thickBot="1" x14ac:dyDescent="0.3">
      <c r="B28" s="31"/>
      <c r="C28" s="19">
        <v>43483</v>
      </c>
      <c r="D28" s="56">
        <v>43651</v>
      </c>
      <c r="E28" s="59"/>
      <c r="F28" s="60"/>
    </row>
    <row r="29" spans="2:13" ht="15.75" thickBot="1" x14ac:dyDescent="0.3"/>
    <row r="30" spans="2:13" ht="15.75" thickBot="1" x14ac:dyDescent="0.3">
      <c r="C30" s="62" t="s">
        <v>23</v>
      </c>
      <c r="D30" s="32" t="s">
        <v>32</v>
      </c>
      <c r="E30" s="34" t="s">
        <v>33</v>
      </c>
    </row>
  </sheetData>
  <mergeCells count="4">
    <mergeCell ref="H22:M23"/>
    <mergeCell ref="B2:F2"/>
    <mergeCell ref="B11:B12"/>
    <mergeCell ref="B27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Subtraction</vt:lpstr>
      <vt:lpstr>DATEDIF </vt:lpstr>
      <vt:lpstr>DAYS</vt:lpstr>
      <vt:lpstr>Text Date</vt:lpstr>
      <vt:lpstr>DATE</vt:lpstr>
      <vt:lpstr>Today Function</vt:lpstr>
      <vt:lpstr>NETWORKDAYS</vt:lpstr>
      <vt:lpstr>Customized Weekends(NETWORK)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2021-06-21T04:33:50Z</dcterms:created>
  <dcterms:modified xsi:type="dcterms:W3CDTF">2021-06-21T10:12:47Z</dcterms:modified>
</cp:coreProperties>
</file>