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ABD9C837-B061-4308-8A34-C2176F8A04E9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Regular &amp; OverTime (Employee 1)" sheetId="1" r:id="rId1"/>
  </sheets>
  <definedNames>
    <definedName name="overtime">'Regular &amp; OverTime (Employee 1)'!$I$23</definedName>
    <definedName name="overtime_rate">'Regular &amp; OverTime (Employee 1)'!$I$12</definedName>
    <definedName name="regular_rate">'Regular &amp; OverTime (Employee 1)'!$H$12</definedName>
    <definedName name="work_hours_per_week">'Regular &amp; OverTime (Employee 1)'!$D$12</definedName>
    <definedName name="work_hrs">'Regular &amp; OverTime (Employee 1)'!$H$23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3" i="1"/>
  <c r="H23" i="1"/>
  <c r="I17" i="1"/>
  <c r="I18" i="1"/>
  <c r="I19" i="1"/>
  <c r="I20" i="1"/>
  <c r="I21" i="1"/>
  <c r="I22" i="1"/>
  <c r="I16" i="1"/>
  <c r="G16" i="1"/>
  <c r="G17" i="1" l="1"/>
  <c r="G18" i="1"/>
  <c r="G19" i="1"/>
  <c r="G20" i="1"/>
  <c r="G21" i="1"/>
  <c r="G22" i="1"/>
  <c r="H19" i="1" l="1"/>
  <c r="H21" i="1"/>
  <c r="H16" i="1"/>
  <c r="H17" i="1"/>
  <c r="H20" i="1"/>
  <c r="H22" i="1"/>
  <c r="H18" i="1"/>
  <c r="I24" i="1" l="1"/>
  <c r="J24" i="1" l="1"/>
</calcChain>
</file>

<file path=xl/sharedStrings.xml><?xml version="1.0" encoding="utf-8"?>
<sst xmlns="http://schemas.openxmlformats.org/spreadsheetml/2006/main" count="44" uniqueCount="41">
  <si>
    <t>[Company Name]</t>
  </si>
  <si>
    <t>Street Address:</t>
  </si>
  <si>
    <t>Address 2:</t>
  </si>
  <si>
    <t>Address 3:</t>
  </si>
  <si>
    <t>City, State, ZIP</t>
  </si>
  <si>
    <t>Phone</t>
  </si>
  <si>
    <t>Fax</t>
  </si>
  <si>
    <t>Email</t>
  </si>
  <si>
    <t>Weekly Time Record</t>
  </si>
  <si>
    <t>Week Ending:</t>
  </si>
  <si>
    <t>Employee:</t>
  </si>
  <si>
    <t>Manager:</t>
  </si>
  <si>
    <t>Employee Phone:</t>
  </si>
  <si>
    <t>Employee e-mail:</t>
  </si>
  <si>
    <t>Tax ID:</t>
  </si>
  <si>
    <t>Day</t>
  </si>
  <si>
    <t>Over Time</t>
  </si>
  <si>
    <t>Time
In</t>
  </si>
  <si>
    <t>Lunch
Starts</t>
  </si>
  <si>
    <t>Lunch
Ends</t>
  </si>
  <si>
    <t>Time
Out</t>
  </si>
  <si>
    <t>Mon</t>
  </si>
  <si>
    <t>Tue</t>
  </si>
  <si>
    <t>Wed</t>
  </si>
  <si>
    <t>Thu</t>
  </si>
  <si>
    <t>Total 
Hours</t>
  </si>
  <si>
    <t>Regular</t>
  </si>
  <si>
    <t>Total Hours:</t>
  </si>
  <si>
    <t>Hourly Rate:</t>
  </si>
  <si>
    <t>Total Pay:</t>
  </si>
  <si>
    <t>Total Pay</t>
  </si>
  <si>
    <t>Input Values</t>
  </si>
  <si>
    <t>Automatic Outputs</t>
  </si>
  <si>
    <t>Fri</t>
  </si>
  <si>
    <t>Sat</t>
  </si>
  <si>
    <t>Sun</t>
  </si>
  <si>
    <t>Employee Signature</t>
  </si>
  <si>
    <t>Date</t>
  </si>
  <si>
    <t>Manager Signature</t>
  </si>
  <si>
    <t>Overtime Counted After:</t>
  </si>
  <si>
    <t>Hrs./Week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</si>
</sst>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3"/>
      <color theme="8" tint="-0.249977111117893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4" xfId="0" applyBorder="1"/>
    <xf numFmtId="2" fontId="1" fillId="4" borderId="1" xfId="1" applyNumberFormat="1" applyFill="1"/>
    <xf numFmtId="0" fontId="0" fillId="0" borderId="4" xfId="0" applyBorder="1" applyAlignment="1">
      <alignment horizontal="right"/>
    </xf>
    <xf numFmtId="0" fontId="0" fillId="0" borderId="4" xfId="0" applyBorder="1" applyAlignment="1"/>
    <xf numFmtId="18" fontId="0" fillId="3" borderId="3" xfId="0" applyNumberForma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3" fillId="0" borderId="0" xfId="0" applyFont="1" applyProtection="1">
      <protection locked="0"/>
    </xf>
    <xf numFmtId="0" fontId="5" fillId="5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right" vertical="center" wrapText="1"/>
    </xf>
    <xf numFmtId="0" fontId="6" fillId="5" borderId="3" xfId="0" applyFont="1" applyFill="1" applyBorder="1"/>
    <xf numFmtId="44" fontId="6" fillId="5" borderId="3" xfId="3" applyFont="1" applyFill="1" applyBorder="1"/>
    <xf numFmtId="0" fontId="7" fillId="0" borderId="0" xfId="0" applyFont="1"/>
    <xf numFmtId="0" fontId="8" fillId="0" borderId="0" xfId="0" applyFont="1"/>
    <xf numFmtId="0" fontId="0" fillId="0" borderId="0" xfId="0" applyBorder="1" applyProtection="1">
      <protection locked="0"/>
    </xf>
    <xf numFmtId="0" fontId="9" fillId="0" borderId="0" xfId="0" applyFont="1" applyBorder="1" applyAlignment="1"/>
    <xf numFmtId="0" fontId="0" fillId="0" borderId="5" xfId="0" applyBorder="1"/>
    <xf numFmtId="0" fontId="10" fillId="0" borderId="5" xfId="2" applyFont="1" applyBorder="1"/>
    <xf numFmtId="0" fontId="11" fillId="0" borderId="5" xfId="0" applyFont="1" applyBorder="1" applyAlignment="1"/>
    <xf numFmtId="44" fontId="11" fillId="0" borderId="5" xfId="3" applyFont="1" applyBorder="1" applyAlignment="1"/>
    <xf numFmtId="44" fontId="12" fillId="5" borderId="3" xfId="3" applyFont="1" applyFill="1" applyBorder="1"/>
    <xf numFmtId="44" fontId="12" fillId="5" borderId="3" xfId="3" applyFont="1" applyFill="1" applyBorder="1" applyAlignment="1">
      <alignment horizontal="right" vertical="center"/>
    </xf>
    <xf numFmtId="0" fontId="13" fillId="5" borderId="3" xfId="0" applyFont="1" applyFill="1" applyBorder="1"/>
    <xf numFmtId="0" fontId="12" fillId="5" borderId="3" xfId="0" applyFont="1" applyFill="1" applyBorder="1"/>
    <xf numFmtId="0" fontId="11" fillId="0" borderId="5" xfId="0" applyFont="1" applyBorder="1" applyAlignment="1">
      <alignment horizontal="center" vertical="center"/>
    </xf>
    <xf numFmtId="44" fontId="11" fillId="0" borderId="5" xfId="3" applyFont="1" applyBorder="1" applyAlignment="1">
      <alignment horizontal="center" vertical="center"/>
    </xf>
    <xf numFmtId="0" fontId="11" fillId="0" borderId="5" xfId="3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2" fontId="6" fillId="5" borderId="3" xfId="3" applyNumberFormat="1" applyFont="1" applyFill="1" applyBorder="1"/>
    <xf numFmtId="18" fontId="10" fillId="3" borderId="3" xfId="2" applyNumberFormat="1" applyFont="1" applyFill="1" applyBorder="1" applyAlignment="1">
      <alignment horizontal="centerContinuous"/>
    </xf>
    <xf numFmtId="0" fontId="10" fillId="4" borderId="0" xfId="2" applyFont="1" applyFill="1" applyAlignment="1">
      <alignment horizontal="centerContinuous"/>
    </xf>
  </cellXfs>
  <cellStyles count="4">
    <cellStyle name="Currency" xfId="3" builtinId="4"/>
    <cellStyle name="Explanatory Text" xfId="2" builtinId="53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demy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23</xdr:row>
      <xdr:rowOff>17903</xdr:rowOff>
    </xdr:from>
    <xdr:to>
      <xdr:col>5</xdr:col>
      <xdr:colOff>664319</xdr:colOff>
      <xdr:row>24</xdr:row>
      <xdr:rowOff>106835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664E02-24B9-49AA-ABAD-7A19EDF02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6867" y="4780403"/>
          <a:ext cx="1378755" cy="311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8"/>
  <sheetViews>
    <sheetView showGridLines="0" tabSelected="1" zoomScale="85" zoomScaleNormal="85" workbookViewId="0">
      <selection activeCell="L31" sqref="L31"/>
    </sheetView>
  </sheetViews>
  <sheetFormatPr defaultRowHeight="15" x14ac:dyDescent="0.25"/>
  <cols>
    <col min="1" max="1" width="2.42578125" customWidth="1"/>
    <col min="2" max="2" width="7.7109375" customWidth="1"/>
    <col min="3" max="3" width="16.85546875" customWidth="1"/>
    <col min="4" max="6" width="11.85546875" customWidth="1"/>
    <col min="7" max="7" width="13.140625" customWidth="1"/>
    <col min="8" max="8" width="16.7109375" customWidth="1"/>
    <col min="9" max="9" width="13.42578125" customWidth="1"/>
    <col min="10" max="10" width="14.140625" customWidth="1"/>
    <col min="11" max="11" width="10.42578125" customWidth="1"/>
  </cols>
  <sheetData>
    <row r="1" spans="2:10" ht="12" customHeight="1" x14ac:dyDescent="0.25"/>
    <row r="2" spans="2:10" ht="21" x14ac:dyDescent="0.35">
      <c r="B2" s="10" t="s">
        <v>0</v>
      </c>
      <c r="C2" s="1"/>
      <c r="D2" s="1"/>
      <c r="E2" s="1"/>
      <c r="H2" s="15" t="s">
        <v>8</v>
      </c>
      <c r="I2" s="16"/>
      <c r="J2" s="16"/>
    </row>
    <row r="3" spans="2:10" ht="18.75" customHeight="1" x14ac:dyDescent="0.25">
      <c r="B3" t="s">
        <v>1</v>
      </c>
      <c r="D3" s="9"/>
      <c r="E3" s="9"/>
      <c r="F3" s="9"/>
      <c r="H3" t="s">
        <v>9</v>
      </c>
      <c r="I3" s="9"/>
      <c r="J3" s="9"/>
    </row>
    <row r="4" spans="2:10" ht="18.75" customHeight="1" x14ac:dyDescent="0.25">
      <c r="B4" t="s">
        <v>2</v>
      </c>
      <c r="D4" s="9"/>
      <c r="E4" s="9"/>
      <c r="F4" s="9"/>
      <c r="H4" t="s">
        <v>10</v>
      </c>
      <c r="I4" s="9"/>
      <c r="J4" s="9"/>
    </row>
    <row r="5" spans="2:10" ht="18.75" customHeight="1" x14ac:dyDescent="0.25">
      <c r="B5" t="s">
        <v>3</v>
      </c>
      <c r="D5" s="9"/>
      <c r="E5" s="9"/>
      <c r="F5" s="9"/>
      <c r="H5" t="s">
        <v>11</v>
      </c>
      <c r="I5" s="9"/>
      <c r="J5" s="9"/>
    </row>
    <row r="6" spans="2:10" ht="18.75" customHeight="1" x14ac:dyDescent="0.25">
      <c r="B6" t="s">
        <v>4</v>
      </c>
      <c r="D6" s="9"/>
      <c r="E6" s="9"/>
      <c r="F6" s="9"/>
      <c r="H6" t="s">
        <v>12</v>
      </c>
      <c r="I6" s="9"/>
      <c r="J6" s="9"/>
    </row>
    <row r="7" spans="2:10" ht="18.75" customHeight="1" x14ac:dyDescent="0.25">
      <c r="B7" t="s">
        <v>5</v>
      </c>
      <c r="D7" s="9"/>
      <c r="E7" s="9"/>
      <c r="F7" s="9"/>
      <c r="H7" t="s">
        <v>13</v>
      </c>
      <c r="I7" s="9"/>
      <c r="J7" s="9"/>
    </row>
    <row r="8" spans="2:10" ht="18.75" customHeight="1" x14ac:dyDescent="0.25">
      <c r="B8" t="s">
        <v>6</v>
      </c>
      <c r="D8" s="9"/>
      <c r="E8" s="9"/>
      <c r="F8" s="9"/>
      <c r="H8" t="s">
        <v>14</v>
      </c>
      <c r="I8" s="9"/>
      <c r="J8" s="9"/>
    </row>
    <row r="9" spans="2:10" ht="18.75" customHeight="1" x14ac:dyDescent="0.25">
      <c r="B9" t="s">
        <v>7</v>
      </c>
      <c r="D9" s="9"/>
      <c r="E9" s="9"/>
      <c r="F9" s="9"/>
      <c r="I9" s="2"/>
      <c r="J9" s="2"/>
    </row>
    <row r="10" spans="2:10" ht="18.75" customHeight="1" x14ac:dyDescent="0.25">
      <c r="D10" s="17"/>
      <c r="E10" s="17"/>
      <c r="F10" s="17"/>
    </row>
    <row r="11" spans="2:10" x14ac:dyDescent="0.25">
      <c r="G11" s="19"/>
      <c r="H11" s="20" t="s">
        <v>26</v>
      </c>
      <c r="I11" s="20" t="s">
        <v>16</v>
      </c>
      <c r="J11" s="2"/>
    </row>
    <row r="12" spans="2:10" ht="21" customHeight="1" x14ac:dyDescent="0.3">
      <c r="B12" s="30" t="s">
        <v>39</v>
      </c>
      <c r="C12" s="28"/>
      <c r="D12" s="29">
        <v>40</v>
      </c>
      <c r="E12" s="27" t="s">
        <v>40</v>
      </c>
      <c r="G12" s="21" t="s">
        <v>28</v>
      </c>
      <c r="H12" s="22">
        <v>25</v>
      </c>
      <c r="I12" s="22">
        <v>37.5</v>
      </c>
      <c r="J12" s="18"/>
    </row>
    <row r="14" spans="2:10" x14ac:dyDescent="0.25">
      <c r="C14" s="32" t="s">
        <v>31</v>
      </c>
      <c r="D14" s="32"/>
      <c r="E14" s="32"/>
      <c r="F14" s="32"/>
      <c r="G14" s="33" t="s">
        <v>32</v>
      </c>
      <c r="H14" s="33"/>
      <c r="I14" s="33"/>
      <c r="J14" s="33"/>
    </row>
    <row r="15" spans="2:10" ht="31.5" x14ac:dyDescent="0.25">
      <c r="B15" s="11" t="s">
        <v>15</v>
      </c>
      <c r="C15" s="12" t="s">
        <v>17</v>
      </c>
      <c r="D15" s="12" t="s">
        <v>18</v>
      </c>
      <c r="E15" s="12" t="s">
        <v>19</v>
      </c>
      <c r="F15" s="12" t="s">
        <v>20</v>
      </c>
      <c r="G15" s="12" t="s">
        <v>25</v>
      </c>
      <c r="H15" s="12" t="s">
        <v>26</v>
      </c>
      <c r="I15" s="12" t="s">
        <v>16</v>
      </c>
      <c r="J15" s="24" t="s">
        <v>30</v>
      </c>
    </row>
    <row r="16" spans="2:10" ht="17.25" x14ac:dyDescent="0.3">
      <c r="B16" s="8" t="s">
        <v>21</v>
      </c>
      <c r="C16" s="7">
        <v>0.33333333333333331</v>
      </c>
      <c r="D16" s="7">
        <v>0.45833333333333331</v>
      </c>
      <c r="E16" s="7">
        <v>0.4861111111111111</v>
      </c>
      <c r="F16" s="7">
        <v>0.70833333333333337</v>
      </c>
      <c r="G16" s="4">
        <f>((F16-C16)-(E16-D16))*24</f>
        <v>8.3333333333333339</v>
      </c>
      <c r="H16" s="4">
        <f>MAX(G16-I16,0)</f>
        <v>8.3333333333333339</v>
      </c>
      <c r="I16" s="4">
        <f>IF(SUM($G$16:G16)&gt;work_hours_per_week,SUM($G$16:G16)-work_hours_per_week,0)</f>
        <v>0</v>
      </c>
      <c r="J16" s="25"/>
    </row>
    <row r="17" spans="2:10" ht="17.25" x14ac:dyDescent="0.3">
      <c r="B17" s="8" t="s">
        <v>22</v>
      </c>
      <c r="C17" s="7">
        <v>0.32291666666666669</v>
      </c>
      <c r="D17" s="7">
        <v>0.45833333333333331</v>
      </c>
      <c r="E17" s="7">
        <v>0.48958333333333331</v>
      </c>
      <c r="F17" s="7">
        <v>0.70833333333333337</v>
      </c>
      <c r="G17" s="4">
        <f t="shared" ref="G17:G22" si="0">((F17-C17)-(E17-D17))*24</f>
        <v>8.5</v>
      </c>
      <c r="H17" s="4">
        <f t="shared" ref="H17:H22" si="1">MAX(G17-I17,0)</f>
        <v>8.5</v>
      </c>
      <c r="I17" s="4">
        <f>IF(SUM($G$16:G17)&gt;work_hours_per_week,SUM($G$16:G17)-work_hours_per_week,0)</f>
        <v>0</v>
      </c>
      <c r="J17" s="25"/>
    </row>
    <row r="18" spans="2:10" ht="17.25" x14ac:dyDescent="0.3">
      <c r="B18" s="8" t="s">
        <v>23</v>
      </c>
      <c r="C18" s="7">
        <v>0.375</v>
      </c>
      <c r="D18" s="7">
        <v>0.45833333333333331</v>
      </c>
      <c r="E18" s="7">
        <v>0.47916666666666669</v>
      </c>
      <c r="F18" s="7">
        <v>0.6875</v>
      </c>
      <c r="G18" s="4">
        <f t="shared" si="0"/>
        <v>6.9999999999999991</v>
      </c>
      <c r="H18" s="4">
        <f t="shared" si="1"/>
        <v>6.9999999999999991</v>
      </c>
      <c r="I18" s="4">
        <f>IF(SUM($G$16:G18)&gt;work_hours_per_week,SUM($G$16:G18)-work_hours_per_week,0)</f>
        <v>0</v>
      </c>
      <c r="J18" s="25"/>
    </row>
    <row r="19" spans="2:10" ht="17.25" x14ac:dyDescent="0.3">
      <c r="B19" s="8" t="s">
        <v>24</v>
      </c>
      <c r="C19" s="7">
        <v>0.36458333333333331</v>
      </c>
      <c r="D19" s="7">
        <v>0.45833333333333331</v>
      </c>
      <c r="E19" s="7">
        <v>0.52083333333333337</v>
      </c>
      <c r="F19" s="7">
        <v>0.69097222222222221</v>
      </c>
      <c r="G19" s="4">
        <f t="shared" si="0"/>
        <v>6.3333333333333321</v>
      </c>
      <c r="H19" s="4">
        <f t="shared" si="1"/>
        <v>6.3333333333333321</v>
      </c>
      <c r="I19" s="4">
        <f>IF(SUM($G$16:G19)&gt;work_hours_per_week,SUM($G$16:G19)-work_hours_per_week,0)</f>
        <v>0</v>
      </c>
      <c r="J19" s="25"/>
    </row>
    <row r="20" spans="2:10" ht="17.25" x14ac:dyDescent="0.3">
      <c r="B20" s="8" t="s">
        <v>33</v>
      </c>
      <c r="C20" s="7">
        <v>0.31597222222222221</v>
      </c>
      <c r="D20" s="7">
        <v>0.45833333333333331</v>
      </c>
      <c r="E20" s="7">
        <v>0.47916666666666669</v>
      </c>
      <c r="F20" s="7">
        <v>0.66666666666666663</v>
      </c>
      <c r="G20" s="4">
        <f t="shared" si="0"/>
        <v>7.9166666666666652</v>
      </c>
      <c r="H20" s="4">
        <f t="shared" si="1"/>
        <v>7.9166666666666652</v>
      </c>
      <c r="I20" s="4">
        <f>IF(SUM($G$16:G20)&gt;work_hours_per_week,SUM($G$16:G20)-work_hours_per_week,0)</f>
        <v>0</v>
      </c>
      <c r="J20" s="25"/>
    </row>
    <row r="21" spans="2:10" ht="17.25" customHeight="1" x14ac:dyDescent="0.3">
      <c r="B21" s="8" t="s">
        <v>34</v>
      </c>
      <c r="C21" s="7">
        <v>0.2986111111111111</v>
      </c>
      <c r="D21" s="7">
        <v>0.45833333333333331</v>
      </c>
      <c r="E21" s="7">
        <v>0.4861111111111111</v>
      </c>
      <c r="F21" s="7">
        <v>0.70833333333333337</v>
      </c>
      <c r="G21" s="4">
        <f t="shared" si="0"/>
        <v>9.1666666666666679</v>
      </c>
      <c r="H21" s="4">
        <f t="shared" si="1"/>
        <v>1.9166666666666679</v>
      </c>
      <c r="I21" s="4">
        <f>IF(SUM($G$16:G21)&gt;work_hours_per_week,SUM($G$16:G21)-work_hours_per_week,0)</f>
        <v>7.25</v>
      </c>
      <c r="J21" s="25"/>
    </row>
    <row r="22" spans="2:10" ht="17.25" customHeight="1" x14ac:dyDescent="0.3">
      <c r="B22" s="8" t="s">
        <v>35</v>
      </c>
      <c r="C22" s="7">
        <v>0.30902777777777779</v>
      </c>
      <c r="D22" s="7">
        <v>0.45833333333333331</v>
      </c>
      <c r="E22" s="7">
        <v>0.49652777777777773</v>
      </c>
      <c r="F22" s="7">
        <v>0.55555555555555558</v>
      </c>
      <c r="G22" s="4">
        <f t="shared" si="0"/>
        <v>5.0000000000000009</v>
      </c>
      <c r="H22" s="4">
        <f t="shared" si="1"/>
        <v>0</v>
      </c>
      <c r="I22" s="4">
        <f>IF(SUM($G$16:G22)&gt;work_hours_per_week,SUM($G$16:G22)-work_hours_per_week,0)</f>
        <v>12.25</v>
      </c>
      <c r="J22" s="25"/>
    </row>
    <row r="23" spans="2:10" ht="17.25" customHeight="1" x14ac:dyDescent="0.3">
      <c r="G23" s="13" t="s">
        <v>27</v>
      </c>
      <c r="H23" s="31">
        <f>SUM(H16:H22)</f>
        <v>40</v>
      </c>
      <c r="I23" s="31">
        <f>$I$22</f>
        <v>12.25</v>
      </c>
      <c r="J23" s="26"/>
    </row>
    <row r="24" spans="2:10" ht="17.25" x14ac:dyDescent="0.3">
      <c r="G24" s="13" t="s">
        <v>29</v>
      </c>
      <c r="H24" s="14">
        <f>regular_rate*work_hrs</f>
        <v>1000</v>
      </c>
      <c r="I24" s="14">
        <f>overtime_rate*overtime</f>
        <v>459.375</v>
      </c>
      <c r="J24" s="23">
        <f>$H$24+$I$24</f>
        <v>1459.375</v>
      </c>
    </row>
    <row r="28" spans="2:10" x14ac:dyDescent="0.25">
      <c r="B28" s="3" t="s">
        <v>38</v>
      </c>
      <c r="C28" s="3"/>
      <c r="D28" s="5" t="s">
        <v>37</v>
      </c>
      <c r="E28" s="3"/>
      <c r="G28" s="3" t="s">
        <v>36</v>
      </c>
      <c r="H28" s="5"/>
      <c r="I28" s="6" t="s">
        <v>37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Regular &amp; OverTime (Employee 1)</vt:lpstr>
      <vt:lpstr>overtime</vt:lpstr>
      <vt:lpstr>overtime_rate</vt:lpstr>
      <vt:lpstr>regular_rate</vt:lpstr>
      <vt:lpstr>work_hours_per_week</vt:lpstr>
      <vt:lpstr>work_hrs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2019-01-17T15:49:34Z</dcterms:modified>
</cp:coreProperties>
</file>