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8E4F92C1-E6FC-44D0-95A1-56BF53886C8E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OT Calculation over 4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I14" i="1"/>
  <c r="G15" i="1"/>
  <c r="G16" i="1"/>
  <c r="G17" i="1"/>
  <c r="I17" i="1"/>
  <c r="H17" i="1" s="1"/>
  <c r="G18" i="1"/>
  <c r="G19" i="1"/>
  <c r="G20" i="1"/>
  <c r="H15" i="1" l="1"/>
  <c r="I18" i="1"/>
  <c r="H18" i="1" s="1"/>
  <c r="I19" i="1"/>
  <c r="H19" i="1" s="1"/>
  <c r="I15" i="1"/>
  <c r="I20" i="1"/>
  <c r="H20" i="1" s="1"/>
  <c r="I16" i="1"/>
  <c r="H16" i="1" s="1"/>
  <c r="I21" i="1" l="1"/>
  <c r="I23" i="1" s="1"/>
  <c r="H21" i="1" l="1"/>
  <c r="H23" i="1" s="1"/>
  <c r="J23" i="1" s="1"/>
</calcChain>
</file>

<file path=xl/sharedStrings.xml><?xml version="1.0" encoding="utf-8"?>
<sst xmlns="http://schemas.openxmlformats.org/spreadsheetml/2006/main" count="40" uniqueCount="39">
  <si>
    <t>[Company Name]</t>
  </si>
  <si>
    <t>Street Address:</t>
  </si>
  <si>
    <t>Address 2:</t>
  </si>
  <si>
    <t>Address 3:</t>
  </si>
  <si>
    <t>City, State, ZIP</t>
  </si>
  <si>
    <t>Phone</t>
  </si>
  <si>
    <t>Fax</t>
  </si>
  <si>
    <t>Email</t>
  </si>
  <si>
    <t>Weekly Time Record</t>
  </si>
  <si>
    <t>Week Ending:</t>
  </si>
  <si>
    <t>Employee:</t>
  </si>
  <si>
    <t>Manager:</t>
  </si>
  <si>
    <t>Employee Phone:</t>
  </si>
  <si>
    <t>Employee e-mail:</t>
  </si>
  <si>
    <t>Tax ID:</t>
  </si>
  <si>
    <t>Day</t>
  </si>
  <si>
    <t>Over Time</t>
  </si>
  <si>
    <t>Time
In</t>
  </si>
  <si>
    <t>Lunch
Starts</t>
  </si>
  <si>
    <t>Lunch
Ends</t>
  </si>
  <si>
    <t>Time
Out</t>
  </si>
  <si>
    <t>Mon</t>
  </si>
  <si>
    <t>Tue</t>
  </si>
  <si>
    <t>Wed</t>
  </si>
  <si>
    <t>Thu</t>
  </si>
  <si>
    <t>Total 
Hours</t>
  </si>
  <si>
    <t>Regular</t>
  </si>
  <si>
    <t>Total Hours:</t>
  </si>
  <si>
    <t>Hourly Rate:</t>
  </si>
  <si>
    <t>Total Pay:</t>
  </si>
  <si>
    <t>Total Pay</t>
  </si>
  <si>
    <t>Input Values</t>
  </si>
  <si>
    <t>Automatic Outputs</t>
  </si>
  <si>
    <t>Fri</t>
  </si>
  <si>
    <t>Sat</t>
  </si>
  <si>
    <t>Sun</t>
  </si>
  <si>
    <t>Employee Signature</t>
  </si>
  <si>
    <t>Date</t>
  </si>
  <si>
    <t>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</si>
</sst>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3" xfId="0" applyFont="1" applyFill="1" applyBorder="1"/>
    <xf numFmtId="0" fontId="7" fillId="4" borderId="3" xfId="0" applyFont="1" applyFill="1" applyBorder="1"/>
    <xf numFmtId="18" fontId="2" fillId="3" borderId="3" xfId="2" applyNumberFormat="1" applyFill="1" applyBorder="1" applyAlignment="1">
      <alignment horizontal="centerContinuous"/>
    </xf>
    <xf numFmtId="0" fontId="2" fillId="5" borderId="0" xfId="2" applyFill="1" applyAlignment="1">
      <alignment horizontal="centerContinuous"/>
    </xf>
    <xf numFmtId="0" fontId="0" fillId="0" borderId="0" xfId="0" applyBorder="1"/>
    <xf numFmtId="44" fontId="9" fillId="4" borderId="3" xfId="3" applyFont="1" applyFill="1" applyBorder="1"/>
    <xf numFmtId="0" fontId="0" fillId="0" borderId="4" xfId="0" applyBorder="1"/>
    <xf numFmtId="2" fontId="1" fillId="5" borderId="1" xfId="1" applyNumberFormat="1" applyFill="1"/>
    <xf numFmtId="0" fontId="6" fillId="4" borderId="3" xfId="0" applyFont="1" applyFill="1" applyBorder="1" applyAlignment="1">
      <alignment horizontal="right" vertical="center" wrapText="1"/>
    </xf>
    <xf numFmtId="44" fontId="9" fillId="4" borderId="3" xfId="3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0" fontId="7" fillId="4" borderId="3" xfId="3" applyNumberFormat="1" applyFont="1" applyFill="1" applyBorder="1"/>
    <xf numFmtId="44" fontId="7" fillId="4" borderId="3" xfId="3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44" fontId="7" fillId="4" borderId="3" xfId="3" applyFont="1" applyFill="1" applyBorder="1" applyProtection="1">
      <protection locked="0"/>
    </xf>
    <xf numFmtId="18" fontId="0" fillId="3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 applyProtection="1">
      <protection locked="0"/>
    </xf>
  </cellXfs>
  <cellStyles count="4">
    <cellStyle name="Currency" xfId="3" builtinId="4"/>
    <cellStyle name="Explanatory Text" xfId="2" builtinId="5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21</xdr:row>
      <xdr:rowOff>17903</xdr:rowOff>
    </xdr:from>
    <xdr:to>
      <xdr:col>5</xdr:col>
      <xdr:colOff>640039</xdr:colOff>
      <xdr:row>22</xdr:row>
      <xdr:rowOff>106835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64E02-24B9-49AA-ABAD-7A19EDF0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867" y="4780403"/>
          <a:ext cx="1378755" cy="311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showGridLines="0" tabSelected="1" zoomScale="90" zoomScaleNormal="90" workbookViewId="0">
      <selection activeCell="B14" sqref="B14"/>
    </sheetView>
  </sheetViews>
  <sheetFormatPr defaultRowHeight="15" x14ac:dyDescent="0.25"/>
  <cols>
    <col min="1" max="1" width="3.28515625" customWidth="1"/>
    <col min="2" max="2" width="7.7109375" customWidth="1"/>
    <col min="3" max="6" width="12.140625" customWidth="1"/>
    <col min="7" max="7" width="15" customWidth="1"/>
    <col min="8" max="8" width="16.5703125" customWidth="1"/>
    <col min="9" max="9" width="15.28515625" customWidth="1"/>
    <col min="10" max="10" width="15.85546875" customWidth="1"/>
    <col min="11" max="11" width="14.42578125" customWidth="1"/>
  </cols>
  <sheetData>
    <row r="2" spans="2:10" ht="21" x14ac:dyDescent="0.35">
      <c r="B2" s="22" t="s">
        <v>0</v>
      </c>
      <c r="C2" s="1"/>
      <c r="D2" s="1"/>
      <c r="E2" s="1"/>
      <c r="H2" s="2" t="s">
        <v>8</v>
      </c>
    </row>
    <row r="4" spans="2:10" ht="18.75" customHeight="1" x14ac:dyDescent="0.25">
      <c r="B4" t="s">
        <v>1</v>
      </c>
      <c r="D4" s="21"/>
      <c r="E4" s="21"/>
      <c r="H4" t="s">
        <v>9</v>
      </c>
      <c r="I4" s="21"/>
      <c r="J4" s="21"/>
    </row>
    <row r="5" spans="2:10" ht="18.75" customHeight="1" x14ac:dyDescent="0.25">
      <c r="B5" t="s">
        <v>2</v>
      </c>
      <c r="D5" s="21"/>
      <c r="E5" s="21"/>
      <c r="H5" t="s">
        <v>10</v>
      </c>
      <c r="I5" s="21"/>
      <c r="J5" s="21"/>
    </row>
    <row r="6" spans="2:10" ht="18.75" customHeight="1" x14ac:dyDescent="0.25">
      <c r="B6" t="s">
        <v>3</v>
      </c>
      <c r="D6" s="21"/>
      <c r="E6" s="21"/>
      <c r="H6" t="s">
        <v>11</v>
      </c>
      <c r="I6" s="21"/>
      <c r="J6" s="21"/>
    </row>
    <row r="7" spans="2:10" ht="18.75" customHeight="1" x14ac:dyDescent="0.25">
      <c r="B7" t="s">
        <v>4</v>
      </c>
      <c r="D7" s="21"/>
      <c r="E7" s="21"/>
      <c r="H7" t="s">
        <v>12</v>
      </c>
      <c r="I7" s="21"/>
      <c r="J7" s="21"/>
    </row>
    <row r="8" spans="2:10" ht="18.75" customHeight="1" x14ac:dyDescent="0.25">
      <c r="B8" t="s">
        <v>5</v>
      </c>
      <c r="D8" s="21"/>
      <c r="E8" s="21"/>
      <c r="H8" t="s">
        <v>13</v>
      </c>
      <c r="I8" s="21"/>
      <c r="J8" s="21"/>
    </row>
    <row r="9" spans="2:10" ht="18.75" customHeight="1" x14ac:dyDescent="0.25">
      <c r="B9" t="s">
        <v>6</v>
      </c>
      <c r="D9" s="21"/>
      <c r="E9" s="21"/>
      <c r="H9" t="s">
        <v>14</v>
      </c>
      <c r="I9" s="21"/>
      <c r="J9" s="21"/>
    </row>
    <row r="10" spans="2:10" ht="18.75" customHeight="1" x14ac:dyDescent="0.25">
      <c r="B10" t="s">
        <v>7</v>
      </c>
      <c r="D10" s="21"/>
      <c r="E10" s="21"/>
      <c r="I10" s="7"/>
      <c r="J10" s="7"/>
    </row>
    <row r="12" spans="2:10" ht="21" customHeight="1" x14ac:dyDescent="0.25">
      <c r="C12" s="5" t="s">
        <v>31</v>
      </c>
      <c r="D12" s="5"/>
      <c r="E12" s="5"/>
      <c r="F12" s="5"/>
      <c r="G12" s="6" t="s">
        <v>32</v>
      </c>
      <c r="H12" s="6"/>
      <c r="I12" s="6"/>
      <c r="J12" s="6"/>
    </row>
    <row r="13" spans="2:10" ht="31.5" x14ac:dyDescent="0.25">
      <c r="B13" s="13" t="s">
        <v>15</v>
      </c>
      <c r="C13" s="11" t="s">
        <v>17</v>
      </c>
      <c r="D13" s="11" t="s">
        <v>18</v>
      </c>
      <c r="E13" s="11" t="s">
        <v>19</v>
      </c>
      <c r="F13" s="11" t="s">
        <v>20</v>
      </c>
      <c r="G13" s="11" t="s">
        <v>25</v>
      </c>
      <c r="H13" s="11" t="s">
        <v>26</v>
      </c>
      <c r="I13" s="11" t="s">
        <v>16</v>
      </c>
      <c r="J13" s="12" t="s">
        <v>30</v>
      </c>
    </row>
    <row r="14" spans="2:10" x14ac:dyDescent="0.25">
      <c r="B14" s="20" t="s">
        <v>21</v>
      </c>
      <c r="C14" s="19">
        <v>0.33333333333333331</v>
      </c>
      <c r="D14" s="19">
        <v>0.45833333333333331</v>
      </c>
      <c r="E14" s="19">
        <v>0.4861111111111111</v>
      </c>
      <c r="F14" s="19">
        <v>0.70833333333333337</v>
      </c>
      <c r="G14" s="10">
        <f>((F14-C14)-(E14-D14))*24</f>
        <v>8.3333333333333339</v>
      </c>
      <c r="H14" s="10">
        <f>MAX(G14-I14,0)</f>
        <v>8.3333333333333339</v>
      </c>
      <c r="I14" s="10">
        <f>IF(SUM($G$14:G14)&gt;40,SUM($G$14:G14)-40,0)</f>
        <v>0</v>
      </c>
      <c r="J14" s="3"/>
    </row>
    <row r="15" spans="2:10" x14ac:dyDescent="0.25">
      <c r="B15" s="20" t="s">
        <v>22</v>
      </c>
      <c r="C15" s="19">
        <v>0.32291666666666669</v>
      </c>
      <c r="D15" s="19">
        <v>0.45833333333333331</v>
      </c>
      <c r="E15" s="19">
        <v>0.48958333333333331</v>
      </c>
      <c r="F15" s="19">
        <v>0.70833333333333337</v>
      </c>
      <c r="G15" s="10">
        <f t="shared" ref="G15:G20" si="0">((F15-C15)-(E15-D15))*24</f>
        <v>8.5</v>
      </c>
      <c r="H15" s="10">
        <f t="shared" ref="H15:H20" si="1">MAX(G15-I15,0)</f>
        <v>8.5</v>
      </c>
      <c r="I15" s="10">
        <f>IF(SUM($G$14:G15)&gt;40,SUM($G$14:G15)-40,0)</f>
        <v>0</v>
      </c>
      <c r="J15" s="3"/>
    </row>
    <row r="16" spans="2:10" x14ac:dyDescent="0.25">
      <c r="B16" s="20" t="s">
        <v>23</v>
      </c>
      <c r="C16" s="19">
        <v>0.375</v>
      </c>
      <c r="D16" s="19">
        <v>0.45833333333333331</v>
      </c>
      <c r="E16" s="19">
        <v>0.47916666666666669</v>
      </c>
      <c r="F16" s="19">
        <v>0.6875</v>
      </c>
      <c r="G16" s="10">
        <f t="shared" si="0"/>
        <v>6.9999999999999991</v>
      </c>
      <c r="H16" s="10">
        <f t="shared" si="1"/>
        <v>6.9999999999999991</v>
      </c>
      <c r="I16" s="10">
        <f>IF(SUM($G$14:G16)&gt;40,SUM($G$14:G16)-40,0)</f>
        <v>0</v>
      </c>
      <c r="J16" s="3"/>
    </row>
    <row r="17" spans="2:10" x14ac:dyDescent="0.25">
      <c r="B17" s="20" t="s">
        <v>24</v>
      </c>
      <c r="C17" s="19">
        <v>0.36458333333333331</v>
      </c>
      <c r="D17" s="19">
        <v>0.45833333333333331</v>
      </c>
      <c r="E17" s="19">
        <v>0.52083333333333337</v>
      </c>
      <c r="F17" s="19">
        <v>0.69097222222222221</v>
      </c>
      <c r="G17" s="10">
        <f t="shared" si="0"/>
        <v>6.3333333333333321</v>
      </c>
      <c r="H17" s="10">
        <f t="shared" si="1"/>
        <v>6.3333333333333321</v>
      </c>
      <c r="I17" s="10">
        <f>IF(SUM($G$14:G17)&gt;40,SUM($G$14:G17)-40,0)</f>
        <v>0</v>
      </c>
      <c r="J17" s="3"/>
    </row>
    <row r="18" spans="2:10" x14ac:dyDescent="0.25">
      <c r="B18" s="20" t="s">
        <v>33</v>
      </c>
      <c r="C18" s="19">
        <v>0.31597222222222221</v>
      </c>
      <c r="D18" s="19">
        <v>0.45833333333333331</v>
      </c>
      <c r="E18" s="19">
        <v>0.47916666666666669</v>
      </c>
      <c r="F18" s="19">
        <v>0.66666666666666663</v>
      </c>
      <c r="G18" s="10">
        <f t="shared" si="0"/>
        <v>7.9166666666666652</v>
      </c>
      <c r="H18" s="10">
        <f t="shared" si="1"/>
        <v>7.9166666666666652</v>
      </c>
      <c r="I18" s="10">
        <f>IF(SUM($G$14:G18)&gt;40,SUM($G$14:G18)-40,0)</f>
        <v>0</v>
      </c>
      <c r="J18" s="3"/>
    </row>
    <row r="19" spans="2:10" x14ac:dyDescent="0.25">
      <c r="B19" s="20" t="s">
        <v>34</v>
      </c>
      <c r="C19" s="19">
        <v>0.2986111111111111</v>
      </c>
      <c r="D19" s="19">
        <v>0.45833333333333331</v>
      </c>
      <c r="E19" s="19">
        <v>0.4861111111111111</v>
      </c>
      <c r="F19" s="19">
        <v>0.70833333333333337</v>
      </c>
      <c r="G19" s="10">
        <f t="shared" si="0"/>
        <v>9.1666666666666679</v>
      </c>
      <c r="H19" s="10">
        <f t="shared" si="1"/>
        <v>1.9166666666666679</v>
      </c>
      <c r="I19" s="10">
        <f>IF(SUM($G$14:G19)&gt;40,SUM($G$14:G19)-40,0)</f>
        <v>7.25</v>
      </c>
      <c r="J19" s="3"/>
    </row>
    <row r="20" spans="2:10" x14ac:dyDescent="0.25">
      <c r="B20" s="20" t="s">
        <v>35</v>
      </c>
      <c r="C20" s="19">
        <v>0.30902777777777779</v>
      </c>
      <c r="D20" s="19">
        <v>0.45833333333333331</v>
      </c>
      <c r="E20" s="19">
        <v>0.49652777777777773</v>
      </c>
      <c r="F20" s="19">
        <v>0.55555555555555558</v>
      </c>
      <c r="G20" s="10">
        <f t="shared" si="0"/>
        <v>5.0000000000000009</v>
      </c>
      <c r="H20" s="10">
        <f t="shared" si="1"/>
        <v>0</v>
      </c>
      <c r="I20" s="10">
        <f>IF(SUM($G$14:G20)&gt;40,SUM($G$14:G20)-40,0)</f>
        <v>12.25</v>
      </c>
      <c r="J20" s="3"/>
    </row>
    <row r="21" spans="2:10" ht="17.25" customHeight="1" x14ac:dyDescent="0.25">
      <c r="G21" s="4" t="s">
        <v>27</v>
      </c>
      <c r="H21" s="14">
        <f>SUM(H14:H20)</f>
        <v>40</v>
      </c>
      <c r="I21" s="14">
        <f>I20</f>
        <v>12.25</v>
      </c>
      <c r="J21" s="4"/>
    </row>
    <row r="22" spans="2:10" ht="17.25" customHeight="1" x14ac:dyDescent="0.25">
      <c r="G22" s="4" t="s">
        <v>28</v>
      </c>
      <c r="H22" s="18">
        <v>25</v>
      </c>
      <c r="I22" s="18">
        <v>37.5</v>
      </c>
      <c r="J22" s="4"/>
    </row>
    <row r="23" spans="2:10" ht="17.25" customHeight="1" x14ac:dyDescent="0.3">
      <c r="G23" s="4" t="s">
        <v>29</v>
      </c>
      <c r="H23" s="15">
        <f>$H$21*$H$22</f>
        <v>1000</v>
      </c>
      <c r="I23" s="15">
        <f>$I$21*$I$22</f>
        <v>459.375</v>
      </c>
      <c r="J23" s="8">
        <f>$H$23+$I$23</f>
        <v>1459.375</v>
      </c>
    </row>
    <row r="28" spans="2:10" x14ac:dyDescent="0.25">
      <c r="B28" s="9" t="s">
        <v>38</v>
      </c>
      <c r="C28" s="9"/>
      <c r="D28" s="16" t="s">
        <v>37</v>
      </c>
      <c r="E28" s="9"/>
      <c r="G28" s="9" t="s">
        <v>36</v>
      </c>
      <c r="H28" s="16"/>
      <c r="I28" s="17" t="s">
        <v>37</v>
      </c>
    </row>
  </sheetData>
  <sheetProtection sheet="1" objects="1" scenario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Calculation over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2019-01-13T10:45:57Z</dcterms:modified>
</cp:coreProperties>
</file>